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13_ncr:1_{5EB9A0CF-9D15-46C2-988B-65EC10C89B54}" xr6:coauthVersionLast="45" xr6:coauthVersionMax="45" xr10:uidLastSave="{00000000-0000-0000-0000-000000000000}"/>
  <bookViews>
    <workbookView xWindow="-120" yWindow="-120" windowWidth="29040" windowHeight="15840" tabRatio="415" xr2:uid="{00000000-000D-0000-FFFF-FFFF00000000}"/>
  </bookViews>
  <sheets>
    <sheet name="Gantt" sheetId="11" r:id="rId1"/>
    <sheet name="About" sheetId="12" r:id="rId2"/>
  </sheets>
  <definedNames>
    <definedName name="_xlnm.Print_Titles" localSheetId="0">Gantt!$4:$7</definedName>
    <definedName name="Project_Start">Gantt!$F$3</definedName>
    <definedName name="Scrolling_Increment">Gantt!$F$4</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11" l="1"/>
  <c r="F10" i="11" l="1"/>
  <c r="F11" i="11" s="1"/>
  <c r="F12" i="11" l="1"/>
  <c r="F17" i="11" s="1"/>
  <c r="F16" i="11" l="1"/>
  <c r="F15" i="11"/>
  <c r="F13" i="11"/>
  <c r="F14" i="11"/>
  <c r="F18" i="11"/>
  <c r="F23" i="11" l="1"/>
  <c r="F24" i="11" s="1"/>
  <c r="F19" i="11"/>
  <c r="F20" i="11" s="1"/>
  <c r="F21" i="11" s="1"/>
  <c r="F22" i="11" s="1"/>
  <c r="F25" i="11"/>
  <c r="F28" i="11" s="1"/>
  <c r="F29" i="11" s="1"/>
  <c r="I5" i="11"/>
  <c r="I7" i="11" l="1"/>
  <c r="I11" i="11"/>
  <c r="I10" i="11"/>
  <c r="I26" i="11"/>
  <c r="I9" i="11"/>
  <c r="I4" i="11"/>
  <c r="I18" i="11"/>
  <c r="J5" i="11"/>
  <c r="I12" i="11"/>
  <c r="I27" i="11" l="1"/>
  <c r="J26" i="11"/>
  <c r="J27" i="11"/>
  <c r="J10" i="11"/>
  <c r="J9" i="11"/>
  <c r="J28" i="11"/>
  <c r="J12" i="11"/>
  <c r="J11" i="11"/>
  <c r="K5" i="11"/>
  <c r="J7" i="11"/>
  <c r="J18" i="11"/>
  <c r="K10" i="11" l="1"/>
  <c r="I28" i="11"/>
  <c r="K11" i="11"/>
  <c r="K26" i="11"/>
  <c r="K28" i="11"/>
  <c r="K9" i="11"/>
  <c r="K18" i="11"/>
  <c r="K27" i="11"/>
  <c r="L5" i="11"/>
  <c r="K29" i="11"/>
  <c r="K7" i="11"/>
  <c r="K12" i="11"/>
  <c r="F30" i="11" l="1"/>
  <c r="I29" i="11"/>
  <c r="J29" i="11"/>
  <c r="L10" i="11"/>
  <c r="L27" i="11"/>
  <c r="M5" i="11"/>
  <c r="L11" i="11"/>
  <c r="L7" i="11"/>
  <c r="L12" i="11"/>
  <c r="L28" i="11"/>
  <c r="L9" i="11"/>
  <c r="L29" i="11"/>
  <c r="L18" i="11"/>
  <c r="L26" i="11"/>
  <c r="M27" i="11" l="1"/>
  <c r="I30" i="11"/>
  <c r="J30" i="11"/>
  <c r="K30" i="11"/>
  <c r="L30" i="11"/>
  <c r="M7" i="11"/>
  <c r="M9" i="11"/>
  <c r="N5" i="11"/>
  <c r="M11" i="11"/>
  <c r="M30" i="11"/>
  <c r="M28" i="11"/>
  <c r="M10" i="11"/>
  <c r="M18" i="11"/>
  <c r="M29" i="11"/>
  <c r="M26" i="11"/>
  <c r="M12" i="11"/>
  <c r="N12" i="11" l="1"/>
  <c r="N26" i="11"/>
  <c r="N10" i="11"/>
  <c r="N30" i="11"/>
  <c r="N29" i="11"/>
  <c r="N7" i="11"/>
  <c r="O5" i="11"/>
  <c r="N11" i="11"/>
  <c r="N28" i="11"/>
  <c r="N9" i="11"/>
  <c r="N27" i="11"/>
  <c r="N18" i="11"/>
  <c r="O30" i="11" l="1"/>
  <c r="O9" i="11"/>
  <c r="O27" i="11"/>
  <c r="O10" i="11"/>
  <c r="O11" i="11"/>
  <c r="O18" i="11"/>
  <c r="O26" i="11"/>
  <c r="O12" i="11"/>
  <c r="O28" i="11"/>
  <c r="P5" i="11"/>
  <c r="O29" i="11"/>
  <c r="O7" i="11"/>
  <c r="P27" i="11" l="1"/>
  <c r="P11" i="11"/>
  <c r="P7" i="11"/>
  <c r="P29" i="11"/>
  <c r="P9" i="11"/>
  <c r="P10" i="11"/>
  <c r="P30" i="11"/>
  <c r="P18" i="11"/>
  <c r="P28" i="11"/>
  <c r="Q5" i="11"/>
  <c r="P26" i="11"/>
  <c r="P4" i="11"/>
  <c r="P12" i="11"/>
  <c r="Q27" i="11" l="1"/>
  <c r="Q7" i="11"/>
  <c r="R5" i="11"/>
  <c r="Q26" i="11"/>
  <c r="Q10" i="11"/>
  <c r="Q29" i="11"/>
  <c r="Q28" i="11"/>
  <c r="Q18" i="11"/>
  <c r="Q9" i="11"/>
  <c r="Q11" i="11"/>
  <c r="Q30" i="11"/>
  <c r="Q12" i="11"/>
  <c r="R9" i="11" l="1"/>
  <c r="R7" i="11"/>
  <c r="R10" i="11"/>
  <c r="R11" i="11"/>
  <c r="R27" i="11"/>
  <c r="R12" i="11"/>
  <c r="R28" i="11"/>
  <c r="R30" i="11"/>
  <c r="R18" i="11"/>
  <c r="S5" i="11"/>
  <c r="R26" i="11"/>
  <c r="R29" i="11"/>
  <c r="S30" i="11" l="1"/>
  <c r="S27" i="11"/>
  <c r="S18" i="11"/>
  <c r="S9" i="11"/>
  <c r="S28" i="11"/>
  <c r="S7" i="11"/>
  <c r="S12" i="11"/>
  <c r="S10" i="11"/>
  <c r="S26" i="11"/>
  <c r="S11" i="11"/>
  <c r="T5" i="11"/>
  <c r="S29" i="11"/>
  <c r="T28" i="11" l="1"/>
  <c r="T27" i="11"/>
  <c r="T7" i="11"/>
  <c r="T12" i="11"/>
  <c r="T10" i="11"/>
  <c r="T18" i="11"/>
  <c r="T26" i="11"/>
  <c r="T30" i="11"/>
  <c r="U5" i="11"/>
  <c r="T11" i="11"/>
  <c r="T29" i="11"/>
  <c r="T9" i="11"/>
  <c r="U9" i="11" l="1"/>
  <c r="U30" i="11"/>
  <c r="U27" i="11"/>
  <c r="U28" i="11"/>
  <c r="V5" i="11"/>
  <c r="U7" i="11"/>
  <c r="U10" i="11"/>
  <c r="U11" i="11"/>
  <c r="U18" i="11"/>
  <c r="U29" i="11"/>
  <c r="U12" i="11"/>
  <c r="U26" i="11"/>
  <c r="V29" i="11" l="1"/>
  <c r="V28" i="11"/>
  <c r="V11" i="11"/>
  <c r="V10" i="11"/>
  <c r="V27" i="11"/>
  <c r="V7" i="11"/>
  <c r="V12" i="11"/>
  <c r="V26" i="11"/>
  <c r="V9" i="11"/>
  <c r="V18" i="11"/>
  <c r="V30" i="11"/>
  <c r="W5" i="11"/>
  <c r="W27" i="11" l="1"/>
  <c r="W9" i="11"/>
  <c r="W30" i="11"/>
  <c r="W26" i="11"/>
  <c r="W10" i="11"/>
  <c r="W4" i="11"/>
  <c r="W7" i="11"/>
  <c r="W12" i="11"/>
  <c r="X5" i="11"/>
  <c r="W18" i="11"/>
  <c r="W28" i="11"/>
  <c r="W29" i="11"/>
  <c r="W11" i="11"/>
  <c r="X30" i="11" l="1"/>
  <c r="X12" i="11"/>
  <c r="X29" i="11"/>
  <c r="X9" i="11"/>
  <c r="X18" i="11"/>
  <c r="X7" i="11"/>
  <c r="X27" i="11"/>
  <c r="X26" i="11"/>
  <c r="X28" i="11"/>
  <c r="Y5" i="11"/>
  <c r="X10" i="11"/>
  <c r="X11" i="11"/>
  <c r="Y10" i="11" l="1"/>
  <c r="Y9" i="11"/>
  <c r="Y18" i="11"/>
  <c r="Y26" i="11"/>
  <c r="Y30" i="11"/>
  <c r="Y12" i="11"/>
  <c r="Y29" i="11"/>
  <c r="Y28" i="11"/>
  <c r="Y11" i="11"/>
  <c r="Y27" i="11"/>
  <c r="Y7" i="11"/>
  <c r="Z5" i="11"/>
  <c r="Z9" i="11" l="1"/>
  <c r="Z7" i="11"/>
  <c r="Z12" i="11"/>
  <c r="Z11" i="11"/>
  <c r="Z30" i="11"/>
  <c r="Z28" i="11"/>
  <c r="Z18" i="11"/>
  <c r="AA5" i="11"/>
  <c r="Z29" i="11"/>
  <c r="Z27" i="11"/>
  <c r="Z26" i="11"/>
  <c r="Z10" i="11"/>
  <c r="AA9" i="11" l="1"/>
  <c r="AA29" i="11"/>
  <c r="AA18" i="11"/>
  <c r="AA26" i="11"/>
  <c r="AA12" i="11"/>
  <c r="AB5" i="11"/>
  <c r="AA11" i="11"/>
  <c r="AA30" i="11"/>
  <c r="AA7" i="11"/>
  <c r="AA27" i="11"/>
  <c r="AA28" i="11"/>
  <c r="AA10" i="11"/>
  <c r="AB7" i="11" l="1"/>
  <c r="AB27" i="11"/>
  <c r="AC5" i="11"/>
  <c r="AB26" i="11"/>
  <c r="AB12" i="11"/>
  <c r="AB30" i="11"/>
  <c r="AB28" i="11"/>
  <c r="AB11" i="11"/>
  <c r="AB9" i="11"/>
  <c r="AB18" i="11"/>
  <c r="AB29" i="11"/>
  <c r="AB10" i="11"/>
  <c r="AC28" i="11" l="1"/>
  <c r="AC27" i="11"/>
  <c r="AC12" i="11"/>
  <c r="AC26" i="11"/>
  <c r="AC29" i="11"/>
  <c r="AC18" i="11"/>
  <c r="AC9" i="11"/>
  <c r="AC7" i="11"/>
  <c r="AC11" i="11"/>
  <c r="AC30" i="11"/>
  <c r="AD5" i="11"/>
  <c r="AC10" i="11"/>
  <c r="AD28" i="11" l="1"/>
  <c r="AD9" i="11"/>
  <c r="AD27" i="11"/>
  <c r="AD18" i="11"/>
  <c r="AD10" i="11"/>
  <c r="AD4" i="11"/>
  <c r="AD12" i="11"/>
  <c r="AD26" i="11"/>
  <c r="AE5" i="11"/>
  <c r="AD11" i="11"/>
  <c r="AD7" i="11"/>
  <c r="AD29" i="11"/>
  <c r="AD30" i="11"/>
  <c r="AE11" i="11" l="1"/>
  <c r="AE28" i="11"/>
  <c r="AE7" i="11"/>
  <c r="AE18" i="11"/>
  <c r="AE12" i="11"/>
  <c r="AE27" i="11"/>
  <c r="AF5" i="11"/>
  <c r="AE29" i="11"/>
  <c r="AE26" i="11"/>
  <c r="AE10" i="11"/>
  <c r="AE30" i="11"/>
  <c r="AE9" i="11"/>
  <c r="AF28" i="11" l="1"/>
  <c r="AF10" i="11"/>
  <c r="AF7" i="11"/>
  <c r="AF9" i="11"/>
  <c r="AF18" i="11"/>
  <c r="AF12" i="11"/>
  <c r="AF29" i="11"/>
  <c r="AF26" i="11"/>
  <c r="AF11" i="11"/>
  <c r="AG5" i="11"/>
  <c r="AF30" i="11"/>
  <c r="AF27" i="11"/>
  <c r="AG26" i="11" l="1"/>
  <c r="AG12" i="11"/>
  <c r="AH5" i="11"/>
  <c r="AG27" i="11"/>
  <c r="AG28" i="11"/>
  <c r="AG11" i="11"/>
  <c r="AG30" i="11"/>
  <c r="AG18" i="11"/>
  <c r="AG29" i="11"/>
  <c r="AG10" i="11"/>
  <c r="AG7" i="11"/>
  <c r="AG9" i="11"/>
  <c r="AH9" i="11" l="1"/>
  <c r="AH28" i="11"/>
  <c r="AH18" i="11"/>
  <c r="AH7" i="11"/>
  <c r="AH12" i="11"/>
  <c r="AH27" i="11"/>
  <c r="AI5" i="11"/>
  <c r="AH29" i="11"/>
  <c r="AH26" i="11"/>
  <c r="AH10" i="11"/>
  <c r="AH30" i="11"/>
  <c r="AH11" i="11"/>
  <c r="AJ5" i="11" l="1"/>
  <c r="AI9" i="11"/>
  <c r="AI7" i="11"/>
  <c r="AI28" i="11"/>
  <c r="AI18" i="11"/>
  <c r="AI12" i="11"/>
  <c r="AI30" i="11"/>
  <c r="AI10" i="11"/>
  <c r="AI27" i="11"/>
  <c r="AI26" i="11"/>
  <c r="AI29" i="11"/>
  <c r="AI11" i="11"/>
  <c r="AJ10" i="11" l="1"/>
  <c r="AJ18" i="11"/>
  <c r="AJ26" i="11"/>
  <c r="AJ28" i="11"/>
  <c r="AJ27" i="11"/>
  <c r="AJ30" i="11"/>
  <c r="AJ7" i="11"/>
  <c r="AJ29" i="11"/>
  <c r="AJ11" i="11"/>
  <c r="AK5" i="11"/>
  <c r="AJ12" i="11"/>
  <c r="AJ9" i="11"/>
  <c r="AK9" i="11" l="1"/>
  <c r="AK30" i="11"/>
  <c r="AK10" i="11"/>
  <c r="AL5" i="11"/>
  <c r="AK4" i="11"/>
  <c r="AK29" i="11"/>
  <c r="AK12" i="11"/>
  <c r="AK18" i="11"/>
  <c r="AK7" i="11"/>
  <c r="AK11" i="11"/>
  <c r="AK28" i="11"/>
  <c r="AK26" i="11"/>
  <c r="AK27" i="11"/>
  <c r="AL28" i="11" l="1"/>
  <c r="AL18" i="11"/>
  <c r="AL26" i="11"/>
  <c r="AL7" i="11"/>
  <c r="AL30" i="11"/>
  <c r="AL27" i="11"/>
  <c r="AL10" i="11"/>
  <c r="AL29" i="11"/>
  <c r="AL11" i="11"/>
  <c r="AL9" i="11"/>
  <c r="AM5" i="11"/>
  <c r="AL12" i="11"/>
  <c r="AM23" i="11" l="1"/>
  <c r="AM18" i="11"/>
  <c r="AM28" i="11"/>
  <c r="AM9" i="11"/>
  <c r="AM27" i="11"/>
  <c r="AM12" i="11"/>
  <c r="AM30" i="11"/>
  <c r="AM29" i="11"/>
  <c r="AM26" i="11"/>
  <c r="AN5" i="11"/>
  <c r="AM7" i="11"/>
  <c r="AM10" i="11"/>
  <c r="AM11" i="11"/>
  <c r="AN30" i="11" l="1"/>
  <c r="AO5" i="11"/>
  <c r="AN12" i="11"/>
  <c r="AN7" i="11"/>
  <c r="AN27" i="11"/>
  <c r="AN29" i="11"/>
  <c r="AN28" i="11"/>
  <c r="AN10" i="11"/>
  <c r="AN26" i="11"/>
  <c r="AN9" i="11"/>
  <c r="AN18" i="11"/>
  <c r="AN11" i="11"/>
  <c r="AO9" i="11" l="1"/>
  <c r="AO11" i="11"/>
  <c r="AO28" i="11"/>
  <c r="AO29" i="11"/>
  <c r="AO7" i="11"/>
  <c r="AP5" i="11"/>
  <c r="AO27" i="11"/>
  <c r="AO18" i="11"/>
  <c r="AO30" i="11"/>
  <c r="AO26" i="11"/>
  <c r="AO12" i="11"/>
  <c r="AO10" i="11"/>
  <c r="AP9" i="11" l="1"/>
  <c r="AP27" i="11"/>
  <c r="AP28" i="11"/>
  <c r="AP7" i="11"/>
  <c r="AP12" i="11"/>
  <c r="AP18" i="11"/>
  <c r="AP10" i="11"/>
  <c r="AP26" i="11"/>
  <c r="AP11" i="11"/>
  <c r="AP29" i="11"/>
  <c r="AP30" i="11"/>
  <c r="AQ5" i="11"/>
  <c r="AQ11" i="11" l="1"/>
  <c r="AQ12" i="11"/>
  <c r="AQ7" i="11"/>
  <c r="AQ30" i="11"/>
  <c r="AQ28" i="11"/>
  <c r="AQ18" i="11"/>
  <c r="AR5" i="11"/>
  <c r="AQ26" i="11"/>
  <c r="AQ9" i="11"/>
  <c r="AQ10" i="11"/>
  <c r="AQ29" i="11"/>
  <c r="AQ27" i="11"/>
  <c r="AR10" i="11" l="1"/>
  <c r="AR30" i="11"/>
  <c r="AR18" i="11"/>
  <c r="AR4" i="11"/>
  <c r="AR29" i="11"/>
  <c r="AR11" i="11"/>
  <c r="AR9" i="11"/>
  <c r="AR12" i="11"/>
  <c r="AR27" i="11"/>
  <c r="AR26" i="11"/>
  <c r="AS5" i="11"/>
  <c r="AR28" i="11"/>
  <c r="AR7" i="11"/>
  <c r="AT5" i="11" l="1"/>
  <c r="AS27" i="11"/>
  <c r="AS29" i="11"/>
  <c r="AS10" i="11"/>
  <c r="AS26" i="11"/>
  <c r="AS7" i="11"/>
  <c r="AS12" i="11"/>
  <c r="AS28" i="11"/>
  <c r="AS18" i="11"/>
  <c r="AS30" i="11"/>
  <c r="AS11" i="11"/>
  <c r="AS9" i="11"/>
  <c r="AT28" i="11"/>
  <c r="AT27" i="11"/>
  <c r="AT30" i="11"/>
  <c r="AU5" i="11" l="1"/>
  <c r="AT10" i="11"/>
  <c r="AT26" i="11"/>
  <c r="AT12" i="11"/>
  <c r="AT18" i="11"/>
  <c r="AT11" i="11"/>
  <c r="AT7" i="11"/>
  <c r="AT9" i="11"/>
  <c r="AT29" i="11"/>
  <c r="AU11" i="11"/>
  <c r="AU26" i="11"/>
  <c r="AU30" i="11"/>
  <c r="AU12" i="11"/>
  <c r="AU9" i="11"/>
  <c r="AU28" i="11"/>
  <c r="AU10" i="11" l="1"/>
  <c r="AV5" i="11"/>
  <c r="AV28" i="11" s="1"/>
  <c r="AU7" i="11"/>
  <c r="AU18" i="11"/>
  <c r="AU27" i="11"/>
  <c r="AU29" i="11"/>
  <c r="AV11" i="11"/>
  <c r="AV30" i="11"/>
  <c r="AV27" i="11"/>
  <c r="AV29" i="11"/>
  <c r="AV18" i="11"/>
  <c r="AV12" i="11"/>
  <c r="AV9" i="11" l="1"/>
  <c r="AV7" i="11"/>
  <c r="AV10" i="11"/>
  <c r="AV26" i="11"/>
  <c r="AW5" i="11"/>
  <c r="AW28" i="11" s="1"/>
  <c r="AW12" i="11" l="1"/>
  <c r="AW10" i="11"/>
  <c r="AW18" i="11"/>
  <c r="AW11" i="11"/>
  <c r="AW9" i="11"/>
  <c r="AW29" i="11"/>
  <c r="AW27" i="11"/>
  <c r="AW26" i="11"/>
  <c r="AX5" i="11"/>
  <c r="AX7" i="11" s="1"/>
  <c r="AW30" i="11"/>
  <c r="AW7" i="11"/>
  <c r="AX11" i="11"/>
  <c r="AY5" i="11"/>
  <c r="AX10" i="11" l="1"/>
  <c r="AX28" i="11"/>
  <c r="AX9" i="11"/>
  <c r="AX12" i="11"/>
  <c r="AX30" i="11"/>
  <c r="AX29" i="11"/>
  <c r="AX26" i="11"/>
  <c r="AX18" i="11"/>
  <c r="AX27" i="11"/>
  <c r="AY27" i="11"/>
  <c r="AY7" i="11"/>
  <c r="AY4" i="11"/>
  <c r="AY10" i="11"/>
  <c r="AY18" i="11"/>
  <c r="AY26" i="11"/>
  <c r="AY29" i="11"/>
  <c r="AY11" i="11"/>
  <c r="AY12" i="11"/>
  <c r="AY9" i="11"/>
  <c r="AY28" i="11"/>
  <c r="AY30" i="11"/>
  <c r="AZ5" i="11"/>
  <c r="AZ23" i="11" l="1"/>
  <c r="AZ26" i="11"/>
  <c r="AZ27" i="11"/>
  <c r="AZ12" i="11"/>
  <c r="AZ10" i="11"/>
  <c r="AZ7" i="11"/>
  <c r="BA5" i="11"/>
  <c r="AZ11" i="11"/>
  <c r="AZ9" i="11"/>
  <c r="AZ18" i="11"/>
  <c r="AZ29" i="11"/>
  <c r="AZ30" i="11"/>
  <c r="AZ28" i="11"/>
  <c r="BA23" i="11" l="1"/>
  <c r="BA12" i="11"/>
  <c r="BA18" i="11"/>
  <c r="BA9" i="11"/>
  <c r="BA7" i="11"/>
  <c r="BA29" i="11"/>
  <c r="BA10" i="11"/>
  <c r="BA30" i="11"/>
  <c r="BA11" i="11"/>
  <c r="BB5" i="11"/>
  <c r="BA28" i="11"/>
  <c r="BA26" i="11"/>
  <c r="BA27" i="11"/>
  <c r="BB23" i="11" l="1"/>
  <c r="BB10" i="11"/>
  <c r="BB12" i="11"/>
  <c r="BB11" i="11"/>
  <c r="BC5" i="11"/>
  <c r="BB30" i="11"/>
  <c r="BB26" i="11"/>
  <c r="BB27" i="11"/>
  <c r="BB18" i="11"/>
  <c r="BB28" i="11"/>
  <c r="BB9" i="11"/>
  <c r="BB29" i="11"/>
  <c r="BB7" i="11"/>
  <c r="BC23" i="11" l="1"/>
  <c r="BC29" i="11"/>
  <c r="BC27" i="11"/>
  <c r="BC7" i="11"/>
  <c r="BC11" i="11"/>
  <c r="BC9" i="11"/>
  <c r="BC30" i="11"/>
  <c r="BC26" i="11"/>
  <c r="BC28" i="11"/>
  <c r="BC12" i="11"/>
  <c r="BC10" i="11"/>
  <c r="BC18" i="11"/>
  <c r="BD5" i="11"/>
  <c r="BD23" i="11" l="1"/>
  <c r="BD10" i="11"/>
  <c r="BD12" i="11"/>
  <c r="BD27" i="11"/>
  <c r="BD18" i="11"/>
  <c r="BD9" i="11"/>
  <c r="BD29" i="11"/>
  <c r="BD11" i="11"/>
  <c r="BE5" i="11"/>
  <c r="BD30" i="11"/>
  <c r="BD7" i="11"/>
  <c r="BD28" i="11"/>
  <c r="BD26" i="11"/>
  <c r="BE27" i="11" l="1"/>
  <c r="BE30" i="11"/>
  <c r="BE18" i="11"/>
  <c r="BE9" i="11"/>
  <c r="BE28" i="11"/>
  <c r="BE11" i="11"/>
  <c r="BE12" i="11"/>
  <c r="BE26" i="11"/>
  <c r="BF5" i="11"/>
  <c r="BE29" i="11"/>
  <c r="BE10" i="11"/>
  <c r="BE7" i="11"/>
  <c r="BF18" i="11" l="1"/>
  <c r="BF26" i="11"/>
  <c r="BF27" i="11"/>
  <c r="BF9" i="11"/>
  <c r="BF28" i="11"/>
  <c r="BF29" i="11"/>
  <c r="BF4" i="11"/>
  <c r="BF11" i="11"/>
  <c r="BF7" i="11"/>
  <c r="BG5" i="11"/>
  <c r="BF10" i="11"/>
  <c r="BF30" i="11"/>
  <c r="BF12" i="11"/>
  <c r="BG27" i="11" l="1"/>
  <c r="BG10" i="11"/>
  <c r="BG18" i="11"/>
  <c r="BG11" i="11"/>
  <c r="BG30" i="11"/>
  <c r="BG9" i="11"/>
  <c r="BG26" i="11"/>
  <c r="BG29" i="11"/>
  <c r="BG12" i="11"/>
  <c r="BH5" i="11"/>
  <c r="BG28" i="11"/>
  <c r="BG7" i="11"/>
  <c r="BH18" i="11" l="1"/>
  <c r="BH27" i="11"/>
  <c r="BH28" i="11"/>
  <c r="BH10" i="11"/>
  <c r="BH9" i="11"/>
  <c r="BH26" i="11"/>
  <c r="BH30" i="11"/>
  <c r="BH29" i="11"/>
  <c r="BH7" i="11"/>
  <c r="BH12" i="11"/>
  <c r="BH11" i="11"/>
  <c r="BI5" i="11"/>
  <c r="BI11" i="11" l="1"/>
  <c r="BI26" i="11"/>
  <c r="BI29" i="11"/>
  <c r="BI30" i="11"/>
  <c r="BI28" i="11"/>
  <c r="BJ5" i="11"/>
  <c r="BI10" i="11"/>
  <c r="BI12" i="11"/>
  <c r="BI27" i="11"/>
  <c r="BI18" i="11"/>
  <c r="BI7" i="11"/>
  <c r="BI9" i="11"/>
  <c r="BJ10" i="11" l="1"/>
  <c r="BJ30" i="11"/>
  <c r="BK5" i="11"/>
  <c r="BJ7" i="11"/>
  <c r="BJ18" i="11"/>
  <c r="BJ12" i="11"/>
  <c r="BJ9" i="11"/>
  <c r="BJ11" i="11"/>
  <c r="BJ26" i="11"/>
  <c r="BJ28" i="11"/>
  <c r="BJ29" i="11"/>
  <c r="BJ27" i="11"/>
  <c r="BK18" i="11" l="1"/>
  <c r="BK27" i="11"/>
  <c r="BK7" i="11"/>
  <c r="BK11" i="11"/>
  <c r="BL5" i="11"/>
  <c r="BK30" i="11"/>
  <c r="BK10" i="11"/>
  <c r="BK29" i="11"/>
  <c r="BK26" i="11"/>
  <c r="BK12" i="11"/>
  <c r="BK9" i="11"/>
  <c r="BK28" i="11"/>
  <c r="BL26" i="11" l="1"/>
  <c r="BL28" i="11"/>
  <c r="BL30" i="11"/>
  <c r="BL27" i="11"/>
  <c r="BL10" i="11"/>
  <c r="BL18" i="11"/>
  <c r="BL12" i="11"/>
  <c r="BL29" i="11"/>
  <c r="BL7" i="11"/>
  <c r="BL11" i="11"/>
  <c r="BL9" i="11"/>
</calcChain>
</file>

<file path=xl/sharedStrings.xml><?xml version="1.0" encoding="utf-8"?>
<sst xmlns="http://schemas.openxmlformats.org/spreadsheetml/2006/main" count="89" uniqueCount="62">
  <si>
    <t>PROJECT TITLE</t>
  </si>
  <si>
    <t>About This Template</t>
  </si>
  <si>
    <t>Company Name</t>
  </si>
  <si>
    <t>Project Lead</t>
  </si>
  <si>
    <t>Guide for Screen Readers</t>
  </si>
  <si>
    <t>No. Days</t>
  </si>
  <si>
    <t>Category</t>
  </si>
  <si>
    <t>Milestone</t>
  </si>
  <si>
    <t>Assigned To</t>
  </si>
  <si>
    <t>Progress</t>
  </si>
  <si>
    <t>Start</t>
  </si>
  <si>
    <t>Scrolling Increment:</t>
  </si>
  <si>
    <t>Med Risk</t>
  </si>
  <si>
    <t>Low Risk</t>
  </si>
  <si>
    <t>High Risk</t>
  </si>
  <si>
    <t>On Track</t>
  </si>
  <si>
    <t>Project Start Date:</t>
  </si>
  <si>
    <t>Legend:</t>
  </si>
  <si>
    <t>Unassigned</t>
  </si>
  <si>
    <t>Milestone Description</t>
  </si>
  <si>
    <t>To add more data, Insert new rows ABOVE this one</t>
  </si>
  <si>
    <t>Enter Company Name in cell B2.
A legend is in cells I2 through AC2.</t>
  </si>
  <si>
    <t>A Scrolling Increment is in cell F4. 
Months for the dates in row 5 are displayed starting in cells I4 through cell BL4.
Do not modify these cells. They are auto updated based on the project start date in cell F3.</t>
  </si>
  <si>
    <t>Cells I5 through BL5 contain the day number of the month for the Month represented in the cell block above each date cell and are auto calculated.
Do not modify these cells.
Today's date is outlined in Red (hex #AD3815) from today's date in row 5 through the entire date column to the end of the project schedule.</t>
  </si>
  <si>
    <t>A scrollbar is in cells I6 through BL6. The increment for paging through the data is defined as 2 pages at a time and can be configured in the settings for the control bar. 
To jump forward or backward in the timeline, enter a value of 0 or higher in cell F4.
A value of 0 takes you to the beginning of the chart.</t>
  </si>
  <si>
    <t>This row contains headers for the project schedule that follows below them. 
Navigate from B7 through BL7 to hear the content. The first letter of each day of the week for the date above that heading, starts in cell I7 and continues through cell BL7.
All project timeline charting is auto generated based on the category, start date and number of days entered in the Milestones table.</t>
  </si>
  <si>
    <t>Enter Project information starting in cell B9 through cell G9. 
Sample data is in cells B9 through G33.
Enter Milestone Description, select a Category from the drop-down list, assign someone to the item, enter the progress, start date and number of days for the task to start charting.
The next instruction is in cell A34.</t>
  </si>
  <si>
    <t xml:space="preserve">This template provides a simple way to create a Gantt chart to help visualize and track your project. Simply enter your tasks description, select a category of Goal, Milestone, On Track, Low Risk, Med Risk, High Risk, Progress as a percent of task completion, a Start Date and Number of days to complete the task. The Gantt chart fills in and is color coded to help distinguish the various categories. A scroll bar allows you to scroll through the timeline. Insert new tasks by inserting new rows.
</t>
  </si>
  <si>
    <t>This is the last instruction in this worksheet.</t>
  </si>
  <si>
    <t>Create a Gantt Chart in this worksheet.
Enter title of this project in cell B1. 
Legend title is in cell I1.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</si>
  <si>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F3 or allow the sample formula to find the smallest date value from the Gantt Data table.  
Project Start Date: label is in cell D3.</t>
  </si>
  <si>
    <t xml:space="preserve">Do not delete this row. This row is hidden to preserve a formula that is used to highlight the current day within the project schedule. </t>
  </si>
  <si>
    <t>This row marks the end of the Gantt milestone data. DO NOT enter anything in this row. 
To add more items, insert new rows above this one.</t>
  </si>
  <si>
    <t>There are 2 worksheets in this workbook. 
Gantt Chart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</si>
  <si>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Team Post Mortem Report</t>
  </si>
  <si>
    <t>Self-learning I</t>
  </si>
  <si>
    <t>Hardware Review</t>
  </si>
  <si>
    <t>Midpoint Presentation</t>
  </si>
  <si>
    <t>Self-learning 2</t>
  </si>
  <si>
    <t>Final Report</t>
  </si>
  <si>
    <t>Implemantation</t>
  </si>
  <si>
    <t>Hardware Review 2</t>
  </si>
  <si>
    <t>Poster Draft</t>
  </si>
  <si>
    <t>Final Poster</t>
  </si>
  <si>
    <t>Final Presentation</t>
  </si>
  <si>
    <t>Team</t>
  </si>
  <si>
    <t>Individual</t>
  </si>
  <si>
    <t>Ashley and Cameron</t>
  </si>
  <si>
    <t>Update CAD model</t>
  </si>
  <si>
    <t>Jenny</t>
  </si>
  <si>
    <t>Nick</t>
  </si>
  <si>
    <t>Write-up</t>
  </si>
  <si>
    <t xml:space="preserve">Arduino </t>
  </si>
  <si>
    <t>CAD Housing</t>
  </si>
  <si>
    <t>3D printing</t>
  </si>
  <si>
    <t>Ashley</t>
  </si>
  <si>
    <t>Cameron</t>
  </si>
  <si>
    <t>Arduino/display</t>
  </si>
  <si>
    <t>Final Prototyping</t>
  </si>
  <si>
    <t>Prototyping Phase 1 and 2</t>
  </si>
  <si>
    <t>CAD Main Body</t>
  </si>
  <si>
    <t>Prototype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</si>
</sst>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d"/>
  </numFmts>
  <fonts count="20"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0"/>
      <color theme="0"/>
      <name val="Calibri"/>
      <family val="2"/>
      <scheme val="minor"/>
    </font>
    <font>
      <sz val="10"/>
      <color theme="0"/>
      <name val="Calibri"/>
      <family val="2"/>
      <scheme val="minor"/>
    </font>
    <font>
      <b/>
      <sz val="14"/>
      <name val="Calibri"/>
      <family val="2"/>
      <scheme val="minor"/>
    </font>
    <font>
      <b/>
      <sz val="14"/>
      <color theme="0"/>
      <name val="Calibri"/>
      <family val="2"/>
      <scheme val="minor"/>
    </font>
    <font>
      <sz val="16"/>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6"/>
      </patternFill>
    </fill>
    <fill>
      <patternFill patternType="solid">
        <fgColor theme="2" tint="-9.9978637043366805E-2"/>
        <bgColor indexed="64"/>
      </patternFill>
    </fill>
    <fill>
      <patternFill patternType="solid">
        <fgColor theme="4"/>
        <bgColor indexed="64"/>
      </patternFill>
    </fill>
    <fill>
      <patternFill patternType="solid">
        <fgColor theme="6"/>
        <bgColor indexed="64"/>
      </patternFill>
    </fill>
    <fill>
      <patternFill patternType="solid">
        <fgColor theme="7" tint="-0.249977111117893"/>
        <bgColor indexed="64"/>
      </patternFill>
    </fill>
    <fill>
      <patternFill patternType="solid">
        <fgColor theme="9" tint="-0.249977111117893"/>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14996795556505021"/>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0" tint="-0.14993743705557422"/>
      </left>
      <right style="thin">
        <color theme="0" tint="-0.14993743705557422"/>
      </right>
      <top style="medium">
        <color theme="0" tint="-0.14996795556505021"/>
      </top>
      <bottom/>
      <diagonal/>
    </border>
    <border>
      <left style="thin">
        <color theme="0" tint="-0.14993743705557422"/>
      </left>
      <right style="thin">
        <color theme="0" tint="-0.14993743705557422"/>
      </right>
      <top/>
      <bottom style="medium">
        <color theme="0" tint="-0.1499679555650502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2">
    <xf numFmtId="0" fontId="0" fillId="0" borderId="0"/>
    <xf numFmtId="0" fontId="3" fillId="0" borderId="0" applyNumberFormat="0" applyFill="0" applyBorder="0" applyAlignment="0" applyProtection="0">
      <alignment vertical="top"/>
      <protection locked="0"/>
    </xf>
    <xf numFmtId="9" fontId="6" fillId="0" borderId="0" applyFont="0" applyFill="0" applyBorder="0" applyProtection="0">
      <alignment horizontal="center" vertical="center"/>
    </xf>
    <xf numFmtId="0" fontId="14" fillId="0" borderId="0"/>
    <xf numFmtId="43" fontId="6" fillId="0" borderId="1" applyFont="0" applyFill="0" applyAlignment="0" applyProtection="0"/>
    <xf numFmtId="0" fontId="8"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6" fillId="0" borderId="0" applyNumberFormat="0" applyFill="0" applyProtection="0">
      <alignment horizontal="right" vertical="center" indent="1"/>
    </xf>
    <xf numFmtId="14" fontId="6" fillId="0" borderId="0" applyFont="0" applyFill="0" applyBorder="0">
      <alignment horizontal="center" vertical="center"/>
    </xf>
    <xf numFmtId="37" fontId="6" fillId="0" borderId="0" applyFont="0" applyFill="0" applyBorder="0" applyProtection="0">
      <alignment horizontal="center" vertical="center"/>
    </xf>
    <xf numFmtId="0" fontId="14" fillId="5" borderId="0" applyNumberFormat="0" applyBorder="0" applyAlignment="0" applyProtection="0"/>
  </cellStyleXfs>
  <cellXfs count="66">
    <xf numFmtId="0" fontId="0" fillId="0" borderId="0" xfId="0"/>
    <xf numFmtId="0" fontId="1" fillId="0" borderId="0" xfId="0" applyFont="1" applyAlignment="1">
      <alignment horizontal="left"/>
    </xf>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9" fillId="0" borderId="0" xfId="0" applyFont="1"/>
    <xf numFmtId="0" fontId="10" fillId="0" borderId="0" xfId="1" applyFont="1" applyAlignment="1" applyProtection="1"/>
    <xf numFmtId="0" fontId="2" fillId="0" borderId="0" xfId="0" applyFont="1" applyAlignment="1">
      <alignment horizontal="center" vertical="center"/>
    </xf>
    <xf numFmtId="0" fontId="2" fillId="0" borderId="0" xfId="0" applyFont="1"/>
    <xf numFmtId="0" fontId="11" fillId="0" borderId="0" xfId="0" applyFont="1"/>
    <xf numFmtId="0" fontId="2" fillId="0" borderId="0" xfId="0" applyFont="1" applyAlignment="1">
      <alignment vertical="top"/>
    </xf>
    <xf numFmtId="0" fontId="13" fillId="0" borderId="0" xfId="0" applyFont="1" applyAlignment="1">
      <alignment vertical="center"/>
    </xf>
    <xf numFmtId="0" fontId="12" fillId="0" borderId="0" xfId="0" applyFont="1" applyAlignment="1">
      <alignment horizontal="left" vertical="top" wrapText="1" indent="1"/>
    </xf>
    <xf numFmtId="0" fontId="0" fillId="0" borderId="0" xfId="0" applyAlignment="1">
      <alignment vertical="top" wrapText="1"/>
    </xf>
    <xf numFmtId="0" fontId="14" fillId="0" borderId="0" xfId="3"/>
    <xf numFmtId="0" fontId="14" fillId="0" borderId="0" xfId="3" applyAlignment="1">
      <alignment wrapText="1"/>
    </xf>
    <xf numFmtId="0" fontId="14" fillId="0" borderId="0" xfId="0" applyNumberFormat="1" applyFont="1" applyAlignment="1">
      <alignment horizontal="center"/>
    </xf>
    <xf numFmtId="0" fontId="8" fillId="0" borderId="0" xfId="5" applyAlignment="1">
      <alignment horizontal="left"/>
    </xf>
    <xf numFmtId="0" fontId="7" fillId="0" borderId="0" xfId="6"/>
    <xf numFmtId="0" fontId="7" fillId="0" borderId="0" xfId="7">
      <alignment vertical="top"/>
    </xf>
    <xf numFmtId="0" fontId="0" fillId="0" borderId="0" xfId="0"/>
    <xf numFmtId="0" fontId="0" fillId="0" borderId="5" xfId="0" applyBorder="1"/>
    <xf numFmtId="0" fontId="0" fillId="0" borderId="6" xfId="0" applyBorder="1"/>
    <xf numFmtId="0" fontId="0" fillId="0" borderId="5" xfId="0" applyBorder="1" applyAlignment="1">
      <alignment horizontal="center"/>
    </xf>
    <xf numFmtId="0" fontId="0" fillId="2" borderId="0" xfId="0" applyFill="1"/>
    <xf numFmtId="0" fontId="16" fillId="3" borderId="4" xfId="0" applyFont="1" applyFill="1" applyBorder="1" applyAlignment="1">
      <alignment horizontal="center" vertical="center" shrinkToFit="1"/>
    </xf>
    <xf numFmtId="0" fontId="4" fillId="0" borderId="0" xfId="0" applyNumberFormat="1" applyFont="1" applyFill="1" applyBorder="1" applyAlignment="1">
      <alignment horizontal="center" vertical="center"/>
    </xf>
    <xf numFmtId="0" fontId="15" fillId="4" borderId="0" xfId="0" applyFont="1" applyFill="1" applyBorder="1" applyAlignment="1">
      <alignment horizontal="center" vertical="center" wrapText="1"/>
    </xf>
    <xf numFmtId="0" fontId="0" fillId="0" borderId="0" xfId="0" applyFont="1" applyFill="1" applyBorder="1" applyAlignment="1">
      <alignment horizontal="left" vertical="center" indent="1"/>
    </xf>
    <xf numFmtId="0" fontId="0" fillId="0" borderId="0" xfId="0" applyFont="1" applyFill="1" applyBorder="1" applyAlignment="1">
      <alignment horizontal="center" vertical="center" wrapText="1"/>
    </xf>
    <xf numFmtId="9" fontId="0" fillId="0" borderId="0" xfId="2" applyFont="1" applyFill="1" applyBorder="1" applyAlignment="1">
      <alignment horizontal="center" vertical="center"/>
    </xf>
    <xf numFmtId="9" fontId="0" fillId="0" borderId="0" xfId="2" applyFont="1" applyFill="1" applyBorder="1">
      <alignment horizontal="center" vertical="center"/>
    </xf>
    <xf numFmtId="14" fontId="0" fillId="0" borderId="0" xfId="9" applyFont="1" applyFill="1" applyBorder="1">
      <alignment horizontal="center" vertical="center"/>
    </xf>
    <xf numFmtId="37" fontId="0" fillId="0" borderId="0" xfId="10" applyFont="1" applyFill="1" applyBorder="1">
      <alignment horizontal="center" vertical="center"/>
    </xf>
    <xf numFmtId="0" fontId="0" fillId="0" borderId="0" xfId="0" applyFont="1" applyFill="1" applyBorder="1" applyAlignment="1">
      <alignment horizontal="center" vertical="center"/>
    </xf>
    <xf numFmtId="0" fontId="0" fillId="0" borderId="0" xfId="0" applyBorder="1"/>
    <xf numFmtId="0" fontId="0" fillId="0" borderId="11" xfId="0" applyBorder="1" applyAlignment="1">
      <alignment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4" fillId="2" borderId="9" xfId="0" applyNumberFormat="1" applyFont="1" applyFill="1" applyBorder="1" applyAlignment="1">
      <alignment horizontal="center" vertical="center"/>
    </xf>
    <xf numFmtId="0" fontId="7" fillId="0" borderId="0" xfId="7" applyAlignment="1"/>
    <xf numFmtId="0" fontId="0" fillId="0" borderId="0" xfId="0" applyFont="1" applyFill="1" applyBorder="1" applyAlignment="1">
      <alignment horizontal="left" wrapText="1" indent="2"/>
    </xf>
    <xf numFmtId="0" fontId="5" fillId="0" borderId="0" xfId="0" applyFont="1" applyFill="1" applyBorder="1" applyAlignment="1">
      <alignment horizontal="left" wrapText="1" indent="1"/>
    </xf>
    <xf numFmtId="0" fontId="0" fillId="2" borderId="0" xfId="0" applyFill="1" applyAlignment="1">
      <alignment horizontal="center"/>
    </xf>
    <xf numFmtId="0" fontId="19" fillId="0" borderId="0" xfId="0" applyFont="1"/>
    <xf numFmtId="0" fontId="0" fillId="0" borderId="13" xfId="0" applyNumberFormat="1" applyBorder="1" applyAlignment="1">
      <alignment horizontal="center" vertical="center"/>
    </xf>
    <xf numFmtId="164" fontId="2" fillId="3" borderId="2" xfId="0" applyNumberFormat="1" applyFont="1" applyFill="1" applyBorder="1" applyAlignment="1">
      <alignment horizontal="center" vertical="center"/>
    </xf>
    <xf numFmtId="164" fontId="2" fillId="3" borderId="0"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164" fontId="16" fillId="3" borderId="2" xfId="0" applyNumberFormat="1" applyFont="1" applyFill="1" applyBorder="1" applyAlignment="1">
      <alignment horizontal="center" vertical="center"/>
    </xf>
    <xf numFmtId="164" fontId="16" fillId="3" borderId="0" xfId="0" applyNumberFormat="1" applyFont="1" applyFill="1" applyBorder="1" applyAlignment="1">
      <alignment horizontal="center" vertical="center"/>
    </xf>
    <xf numFmtId="164" fontId="16" fillId="3" borderId="3" xfId="0" applyNumberFormat="1" applyFont="1" applyFill="1" applyBorder="1" applyAlignment="1">
      <alignment horizontal="center" vertical="center"/>
    </xf>
    <xf numFmtId="0" fontId="0" fillId="0" borderId="0" xfId="0" applyFont="1" applyFill="1" applyBorder="1" applyAlignment="1">
      <alignment wrapText="1"/>
    </xf>
    <xf numFmtId="0" fontId="0" fillId="0" borderId="0" xfId="0" applyFont="1" applyFill="1" applyBorder="1" applyAlignment="1">
      <alignment horizontal="left" indent="2"/>
    </xf>
    <xf numFmtId="0" fontId="0" fillId="0" borderId="0" xfId="0" applyFont="1" applyFill="1" applyBorder="1" applyAlignment="1">
      <alignment horizontal="left" wrapText="1" indent="1"/>
    </xf>
    <xf numFmtId="0" fontId="5" fillId="0" borderId="0" xfId="0" applyFont="1" applyFill="1" applyBorder="1" applyAlignment="1">
      <alignment horizontal="left" wrapText="1"/>
    </xf>
    <xf numFmtId="0" fontId="18" fillId="9" borderId="0" xfId="0" applyFont="1" applyFill="1" applyAlignment="1">
      <alignment horizontal="center" vertical="center"/>
    </xf>
    <xf numFmtId="0" fontId="17" fillId="6" borderId="0" xfId="0" applyFont="1" applyFill="1" applyAlignment="1">
      <alignment horizontal="center" vertical="center"/>
    </xf>
    <xf numFmtId="0" fontId="0" fillId="0" borderId="0" xfId="8" applyFont="1">
      <alignment horizontal="right" vertical="center" indent="1"/>
    </xf>
    <xf numFmtId="0" fontId="6" fillId="0" borderId="0" xfId="8" applyBorder="1">
      <alignment horizontal="right" vertical="center" indent="1"/>
    </xf>
    <xf numFmtId="0" fontId="0" fillId="0" borderId="0" xfId="0" applyBorder="1"/>
    <xf numFmtId="14" fontId="6" fillId="0" borderId="7" xfId="9" applyBorder="1">
      <alignment horizontal="center" vertical="center"/>
    </xf>
    <xf numFmtId="14" fontId="6" fillId="0" borderId="8" xfId="9" applyBorder="1">
      <alignment horizontal="center" vertical="center"/>
    </xf>
    <xf numFmtId="0" fontId="18" fillId="7" borderId="0" xfId="11" applyFont="1" applyFill="1" applyAlignment="1">
      <alignment horizontal="center" vertical="center"/>
    </xf>
    <xf numFmtId="0" fontId="17" fillId="8" borderId="0" xfId="0" applyFont="1" applyFill="1" applyAlignment="1">
      <alignment horizontal="center" vertical="center"/>
    </xf>
    <xf numFmtId="0" fontId="18" fillId="10" borderId="0" xfId="0" applyFont="1" applyFill="1" applyAlignment="1">
      <alignment horizontal="center" vertical="center"/>
    </xf>
  </cellXfs>
  <cellStyles count="12">
    <cellStyle name="Accent3" xfId="11" builtinId="37"/>
    <cellStyle name="Comma" xfId="4" builtinId="3" customBuiltin="1"/>
    <cellStyle name="Comma [0]" xfId="10" builtinId="6" customBuiltin="1"/>
    <cellStyle name="Date" xfId="9"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ormal" xfId="0" builtinId="0"/>
    <cellStyle name="Percent" xfId="2" builtinId="5" customBuiltin="1"/>
    <cellStyle name="Title" xfId="5" builtinId="15" customBuiltin="1"/>
    <cellStyle name="zHiddenText" xfId="3" xr:uid="{26E66EE6-E33F-4D77-BAE4-0FB4F5BBF673}"/>
  </cellStyles>
  <dxfs count="29">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79998168889431442"/>
        </patternFill>
      </fill>
      <border>
        <top style="thin">
          <color theme="0"/>
        </top>
        <bottom style="thin">
          <color theme="0"/>
        </bottom>
      </border>
    </dxf>
    <dxf>
      <font>
        <b/>
        <i val="0"/>
        <color theme="0"/>
      </font>
      <border>
        <left style="thin">
          <color rgb="FFC00000"/>
        </left>
        <right style="thin">
          <color rgb="FFC00000"/>
        </right>
        <vertical/>
        <horizontal/>
      </border>
    </dxf>
    <dxf>
      <alignment horizontal="center" vertical="center" textRotation="0" indent="0" justifyLastLine="0" shrinkToFit="0" readingOrder="0"/>
    </dxf>
    <dxf>
      <alignment horizontal="center" vertical="center" textRotation="0" wrapText="0" indent="0" justifyLastLine="0" shrinkToFit="0" readingOrder="0"/>
    </dxf>
    <dxf>
      <alignment horizontal="left" vertical="bottom" textRotation="0" wrapText="1" relativeIndent="1" justifyLastLine="0" shrinkToFit="0" readingOrder="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none">
          <fgColor indexed="64"/>
          <bgColor auto="1"/>
        </patternFill>
      </fill>
      <border>
        <top style="thin">
          <color theme="6" tint="0.39994506668294322"/>
        </top>
        <bottom style="thin">
          <color theme="6" tint="0.39994506668294322"/>
        </bottom>
      </border>
    </dxf>
    <dxf>
      <font>
        <color theme="0"/>
      </font>
      <fill>
        <patternFill>
          <bgColor theme="1" tint="0.34998626667073579"/>
        </patternFill>
      </fill>
      <border diagonalUp="0" diagonalDown="0">
        <left/>
        <right/>
        <top/>
        <bottom/>
        <vertical/>
        <horizontal/>
      </border>
    </dxf>
    <dxf>
      <font>
        <color theme="3" tint="-0.24994659260841701"/>
      </font>
      <border diagonalUp="0" diagonalDown="0">
        <left/>
        <right style="thin">
          <color theme="6" tint="0.39994506668294322"/>
        </right>
        <top/>
        <bottom/>
        <vertical/>
        <horizontal/>
      </border>
    </dxf>
  </dxfs>
  <tableStyles count="2" defaultTableStyle="Gantt Table Style" defaultPivotStyle="PivotStyleLight16">
    <tableStyle name="Gantt Table Style" pivot="0" count="3" xr9:uid="{4904D139-63E4-4221-B7C9-C6C5B7A50FAF}">
      <tableStyleElement type="wholeTable" dxfId="28"/>
      <tableStyleElement type="headerRow" dxfId="27"/>
      <tableStyleElement type="firstRowStripe" dxfId="26"/>
    </tableStyle>
    <tableStyle name="ToDoList" pivot="0" count="9" xr9:uid="{00000000-0011-0000-FFFF-FFFF00000000}">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39" fmlaLink="$F$4" horiz="1" max="365" page="2" val="4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5</xdr:row>
          <xdr:rowOff>57150</xdr:rowOff>
        </xdr:from>
        <xdr:to>
          <xdr:col>63</xdr:col>
          <xdr:colOff>228600</xdr:colOff>
          <xdr:row>5</xdr:row>
          <xdr:rowOff>238125</xdr:rowOff>
        </xdr:to>
        <xdr:sp macro="" textlink="">
          <xdr:nvSpPr>
            <xdr:cNvPr id="6149" name="Scroll Bar 5" descr="Scroll bar to scroll through the Ghantt project timeline."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B51325-D3C3-4A05-BAB3-7A7400707A14}" name="Milestones" displayName="Milestones" ref="B7:G30" totalsRowShown="0">
  <autoFilter ref="B7:G30" xr:uid="{29E5A880-80D5-4B65-B5FB-8FB3913D3D27}">
    <filterColumn colId="0" hiddenButton="1"/>
    <filterColumn colId="1" hiddenButton="1"/>
    <filterColumn colId="2" hiddenButton="1"/>
    <filterColumn colId="3" hiddenButton="1"/>
    <filterColumn colId="4" hiddenButton="1"/>
    <filterColumn colId="5" hiddenButton="1"/>
  </autoFilter>
  <tableColumns count="6">
    <tableColumn id="1" xr3:uid="{EE48C34E-B98C-4BBA-90C8-388E8655DD6D}" name="Milestone Description" dataDxfId="16"/>
    <tableColumn id="2" xr3:uid="{B8ACC97F-C189-49BA-91CF-CB5671185BCF}" name="Category" dataDxfId="15"/>
    <tableColumn id="3" xr3:uid="{5419FA1B-A035-4F0A-9257-1AA4BCB5E6CF}" name="Assigned To" dataDxfId="14"/>
    <tableColumn id="4" xr3:uid="{A60A6524-18F0-48B7-BB3C-2F4A35799FF7}" name="Progress"/>
    <tableColumn id="5" xr3:uid="{59612C1F-9AAB-483B-A6A5-3563E9D77941}" name="Start" dataCellStyle="Date"/>
    <tableColumn id="6" xr3:uid="{012C59F1-49D4-4A67-B8DD-855C6581FD6A}" name="No. Days" dataCellStyle="Comma [0]"/>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Attitude">
      <a:dk1>
        <a:sysClr val="windowText" lastClr="000000"/>
      </a:dk1>
      <a:lt1>
        <a:sysClr val="window" lastClr="FFFFFF"/>
      </a:lt1>
      <a:dk2>
        <a:srgbClr val="44546A"/>
      </a:dk2>
      <a:lt2>
        <a:srgbClr val="E7E6E6"/>
      </a:lt2>
      <a:accent1>
        <a:srgbClr val="1180AE"/>
      </a:accent1>
      <a:accent2>
        <a:srgbClr val="6C5B97"/>
      </a:accent2>
      <a:accent3>
        <a:srgbClr val="FCB239"/>
      </a:accent3>
      <a:accent4>
        <a:srgbClr val="D74061"/>
      </a:accent4>
      <a:accent5>
        <a:srgbClr val="F37A29"/>
      </a:accent5>
      <a:accent6>
        <a:srgbClr val="B66BA3"/>
      </a:accent6>
      <a:hlink>
        <a:srgbClr val="D2B356"/>
      </a:hlink>
      <a:folHlink>
        <a:srgbClr val="C5916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3"/>
  <sheetViews>
    <sheetView showGridLines="0" tabSelected="1" showRuler="0" topLeftCell="A7" zoomScaleNormal="100" zoomScalePageLayoutView="70" workbookViewId="0">
      <selection activeCell="E24" sqref="E24"/>
    </sheetView>
  </sheetViews>
  <sheetFormatPr defaultRowHeight="30" customHeight="1" x14ac:dyDescent="0.25"/>
  <cols>
    <col min="1" max="1" width="2.7109375" style="14" customWidth="1"/>
    <col min="2" max="2" width="19.85546875" customWidth="1"/>
    <col min="3" max="3" width="10.5703125" style="20" customWidth="1"/>
    <col min="4" max="4" width="20.5703125" customWidth="1"/>
    <col min="5" max="5" width="10.7109375" customWidth="1"/>
    <col min="6" max="6" width="10.42578125" style="3" customWidth="1"/>
    <col min="7" max="7" width="10.42578125" customWidth="1"/>
    <col min="8" max="8" width="2.7109375" customWidth="1"/>
    <col min="9" max="64" width="3.5703125" customWidth="1"/>
    <col min="69" max="70" width="10.28515625"/>
  </cols>
  <sheetData>
    <row r="1" spans="1:64" ht="30" customHeight="1" x14ac:dyDescent="0.45">
      <c r="A1" s="15" t="s">
        <v>29</v>
      </c>
      <c r="B1" s="17" t="s">
        <v>0</v>
      </c>
      <c r="C1" s="17"/>
      <c r="D1" s="1"/>
      <c r="F1"/>
      <c r="G1" s="7"/>
      <c r="I1" s="40" t="s">
        <v>17</v>
      </c>
      <c r="J1" s="8"/>
      <c r="K1" s="20"/>
      <c r="L1" s="20"/>
      <c r="M1" s="20"/>
      <c r="N1" s="20"/>
      <c r="O1" s="20"/>
      <c r="P1" s="20"/>
      <c r="Q1" s="20"/>
      <c r="R1" s="20"/>
      <c r="S1" s="20"/>
      <c r="T1" s="20"/>
      <c r="U1" s="20"/>
      <c r="V1" s="20"/>
      <c r="W1" s="20"/>
      <c r="X1" s="20"/>
      <c r="Y1" s="20"/>
      <c r="Z1" s="20"/>
      <c r="AA1" s="20"/>
      <c r="AB1" s="20"/>
      <c r="AC1" s="20"/>
      <c r="AD1" s="20"/>
      <c r="AE1" s="20"/>
      <c r="AF1" s="20"/>
      <c r="AG1" s="20"/>
    </row>
    <row r="2" spans="1:64" ht="30" customHeight="1" x14ac:dyDescent="0.3">
      <c r="A2" s="15" t="s">
        <v>21</v>
      </c>
      <c r="B2" s="18" t="s">
        <v>2</v>
      </c>
      <c r="C2" s="18"/>
      <c r="F2" s="23"/>
      <c r="G2" s="21"/>
      <c r="I2" s="63" t="s">
        <v>15</v>
      </c>
      <c r="J2" s="63"/>
      <c r="K2" s="63"/>
      <c r="L2" s="63"/>
      <c r="N2" s="64" t="s">
        <v>13</v>
      </c>
      <c r="O2" s="64"/>
      <c r="P2" s="64"/>
      <c r="Q2" s="64"/>
      <c r="R2" s="20"/>
      <c r="S2" s="65" t="s">
        <v>12</v>
      </c>
      <c r="T2" s="65"/>
      <c r="U2" s="65"/>
      <c r="V2" s="65"/>
      <c r="W2" s="20"/>
      <c r="X2" s="56" t="s">
        <v>14</v>
      </c>
      <c r="Y2" s="56"/>
      <c r="Z2" s="56"/>
      <c r="AA2" s="56"/>
      <c r="AB2" s="20"/>
      <c r="AC2" s="57" t="s">
        <v>18</v>
      </c>
      <c r="AD2" s="57"/>
      <c r="AE2" s="57"/>
      <c r="AF2" s="57"/>
    </row>
    <row r="3" spans="1:64" ht="30" customHeight="1" x14ac:dyDescent="0.25">
      <c r="A3" s="15" t="s">
        <v>30</v>
      </c>
      <c r="B3" s="19" t="s">
        <v>3</v>
      </c>
      <c r="C3" s="19"/>
      <c r="D3" s="58" t="s">
        <v>16</v>
      </c>
      <c r="E3" s="59"/>
      <c r="F3" s="61">
        <v>44055</v>
      </c>
      <c r="G3" s="62"/>
      <c r="H3" s="22"/>
    </row>
    <row r="4" spans="1:64" ht="30" customHeight="1" x14ac:dyDescent="0.35">
      <c r="A4" s="15" t="s">
        <v>22</v>
      </c>
      <c r="D4" s="58" t="s">
        <v>11</v>
      </c>
      <c r="E4" s="59"/>
      <c r="F4" s="45">
        <v>41</v>
      </c>
      <c r="I4" s="44" t="str">
        <f ca="1">TEXT(I5,"mmmm")</f>
        <v>September</v>
      </c>
      <c r="J4" s="44"/>
      <c r="K4" s="44"/>
      <c r="L4" s="44"/>
      <c r="M4" s="44"/>
      <c r="N4" s="44"/>
      <c r="O4" s="44"/>
      <c r="P4" s="44" t="str">
        <f ca="1">IF(TEXT(P5,"mmmm")=I4,"",TEXT(P5,"mmmm"))</f>
        <v/>
      </c>
      <c r="Q4" s="44"/>
      <c r="R4" s="44"/>
      <c r="S4" s="44"/>
      <c r="T4" s="44"/>
      <c r="U4" s="44"/>
      <c r="V4" s="44"/>
      <c r="W4" s="44" t="str">
        <f ca="1">IF(OR(TEXT(W5,"mmmm")=P4,TEXT(W5,"mmmm")=I4),"",TEXT(W5,"mmmm"))</f>
        <v>October</v>
      </c>
      <c r="X4" s="44"/>
      <c r="Y4" s="44"/>
      <c r="Z4" s="44"/>
      <c r="AA4" s="44"/>
      <c r="AB4" s="44"/>
      <c r="AC4" s="44"/>
      <c r="AD4" s="44" t="str">
        <f ca="1">IF(OR(TEXT(AD5,"mmmm")=W4,TEXT(AD5,"mmmm")=P4,TEXT(AD5,"mmmm")=I4),"",TEXT(AD5,"mmmm"))</f>
        <v/>
      </c>
      <c r="AE4" s="44"/>
      <c r="AF4" s="44"/>
      <c r="AG4" s="44"/>
      <c r="AH4" s="44"/>
      <c r="AI4" s="44"/>
      <c r="AJ4" s="44"/>
      <c r="AK4" s="44" t="str">
        <f ca="1">IF(OR(TEXT(AK5,"mmmm")=AD4,TEXT(AK5,"mmmm")=W4,TEXT(AK5,"mmmm")=P4,TEXT(AK5,"mmmm")=I4),"",TEXT(AK5,"mmmm"))</f>
        <v/>
      </c>
      <c r="AL4" s="44"/>
      <c r="AM4" s="44"/>
      <c r="AN4" s="44"/>
      <c r="AO4" s="44"/>
      <c r="AP4" s="44"/>
      <c r="AQ4" s="44"/>
      <c r="AR4" s="44" t="str">
        <f ca="1">IF(OR(TEXT(AR5,"mmmm")=AK4,TEXT(AR5,"mmmm")=AD4,TEXT(AR5,"mmmm")=W4,TEXT(AR5,"mmmm")=P4),"",TEXT(AR5,"mmmm"))</f>
        <v/>
      </c>
      <c r="AS4" s="44"/>
      <c r="AT4" s="44"/>
      <c r="AU4" s="44"/>
      <c r="AV4" s="44"/>
      <c r="AW4" s="44"/>
      <c r="AX4" s="44"/>
      <c r="AY4" s="44" t="str">
        <f ca="1">IF(OR(TEXT(AY5,"mmmm")=AR4,TEXT(AY5,"mmmm")=AK4,TEXT(AY5,"mmmm")=AD4,TEXT(AY5,"mmmm")=W4),"",TEXT(AY5,"mmmm"))</f>
        <v>November</v>
      </c>
      <c r="AZ4" s="44"/>
      <c r="BA4" s="44"/>
      <c r="BB4" s="44"/>
      <c r="BC4" s="44"/>
      <c r="BD4" s="44"/>
      <c r="BE4" s="44"/>
      <c r="BF4" s="44" t="str">
        <f ca="1">IF(OR(TEXT(BF5,"mmmm")=AY4,TEXT(BF5,"mmmm")=AR4,TEXT(BF5,"mmmm")=AK4,TEXT(BF5,"mmmm")=AD4),"",TEXT(BF5,"mmmm"))</f>
        <v/>
      </c>
      <c r="BG4" s="44"/>
      <c r="BH4" s="44"/>
      <c r="BI4" s="44"/>
      <c r="BJ4" s="44"/>
      <c r="BK4" s="44"/>
      <c r="BL4" s="44"/>
    </row>
    <row r="5" spans="1:64" ht="15" customHeight="1" x14ac:dyDescent="0.25">
      <c r="A5" s="15" t="s">
        <v>23</v>
      </c>
      <c r="B5" s="60"/>
      <c r="C5" s="60"/>
      <c r="D5" s="60"/>
      <c r="E5" s="60"/>
      <c r="F5" s="60"/>
      <c r="G5" s="60"/>
      <c r="H5" s="60"/>
      <c r="I5" s="49">
        <f ca="1">IFERROR(Project_Start+Scrolling_Increment,TODAY())</f>
        <v>44096</v>
      </c>
      <c r="J5" s="50">
        <f ca="1">I5+1</f>
        <v>44097</v>
      </c>
      <c r="K5" s="50">
        <f t="shared" ref="K5:AX5" ca="1" si="0">J5+1</f>
        <v>44098</v>
      </c>
      <c r="L5" s="50">
        <f t="shared" ca="1" si="0"/>
        <v>44099</v>
      </c>
      <c r="M5" s="50">
        <f t="shared" ca="1" si="0"/>
        <v>44100</v>
      </c>
      <c r="N5" s="50">
        <f t="shared" ca="1" si="0"/>
        <v>44101</v>
      </c>
      <c r="O5" s="51">
        <f t="shared" ca="1" si="0"/>
        <v>44102</v>
      </c>
      <c r="P5" s="49">
        <f ca="1">O5+1</f>
        <v>44103</v>
      </c>
      <c r="Q5" s="50">
        <f ca="1">P5+1</f>
        <v>44104</v>
      </c>
      <c r="R5" s="50">
        <f t="shared" ca="1" si="0"/>
        <v>44105</v>
      </c>
      <c r="S5" s="50">
        <f t="shared" ca="1" si="0"/>
        <v>44106</v>
      </c>
      <c r="T5" s="50">
        <f t="shared" ca="1" si="0"/>
        <v>44107</v>
      </c>
      <c r="U5" s="50">
        <f t="shared" ca="1" si="0"/>
        <v>44108</v>
      </c>
      <c r="V5" s="51">
        <f t="shared" ca="1" si="0"/>
        <v>44109</v>
      </c>
      <c r="W5" s="49">
        <f ca="1">V5+1</f>
        <v>44110</v>
      </c>
      <c r="X5" s="50">
        <f ca="1">W5+1</f>
        <v>44111</v>
      </c>
      <c r="Y5" s="50">
        <f t="shared" ca="1" si="0"/>
        <v>44112</v>
      </c>
      <c r="Z5" s="50">
        <f t="shared" ca="1" si="0"/>
        <v>44113</v>
      </c>
      <c r="AA5" s="50">
        <f t="shared" ca="1" si="0"/>
        <v>44114</v>
      </c>
      <c r="AB5" s="50">
        <f t="shared" ca="1" si="0"/>
        <v>44115</v>
      </c>
      <c r="AC5" s="51">
        <f t="shared" ca="1" si="0"/>
        <v>44116</v>
      </c>
      <c r="AD5" s="49">
        <f ca="1">AC5+1</f>
        <v>44117</v>
      </c>
      <c r="AE5" s="50">
        <f ca="1">AD5+1</f>
        <v>44118</v>
      </c>
      <c r="AF5" s="50">
        <f t="shared" ca="1" si="0"/>
        <v>44119</v>
      </c>
      <c r="AG5" s="50">
        <f t="shared" ca="1" si="0"/>
        <v>44120</v>
      </c>
      <c r="AH5" s="50">
        <f t="shared" ca="1" si="0"/>
        <v>44121</v>
      </c>
      <c r="AI5" s="50">
        <f t="shared" ca="1" si="0"/>
        <v>44122</v>
      </c>
      <c r="AJ5" s="51">
        <f t="shared" ca="1" si="0"/>
        <v>44123</v>
      </c>
      <c r="AK5" s="49">
        <f ca="1">AJ5+1</f>
        <v>44124</v>
      </c>
      <c r="AL5" s="50">
        <f ca="1">AK5+1</f>
        <v>44125</v>
      </c>
      <c r="AM5" s="50">
        <f t="shared" ca="1" si="0"/>
        <v>44126</v>
      </c>
      <c r="AN5" s="50">
        <f t="shared" ca="1" si="0"/>
        <v>44127</v>
      </c>
      <c r="AO5" s="50">
        <f t="shared" ca="1" si="0"/>
        <v>44128</v>
      </c>
      <c r="AP5" s="50">
        <f t="shared" ca="1" si="0"/>
        <v>44129</v>
      </c>
      <c r="AQ5" s="51">
        <f t="shared" ca="1" si="0"/>
        <v>44130</v>
      </c>
      <c r="AR5" s="49">
        <f ca="1">AQ5+1</f>
        <v>44131</v>
      </c>
      <c r="AS5" s="50">
        <f ca="1">AR5+1</f>
        <v>44132</v>
      </c>
      <c r="AT5" s="50">
        <f t="shared" ca="1" si="0"/>
        <v>44133</v>
      </c>
      <c r="AU5" s="50">
        <f t="shared" ca="1" si="0"/>
        <v>44134</v>
      </c>
      <c r="AV5" s="50">
        <f t="shared" ca="1" si="0"/>
        <v>44135</v>
      </c>
      <c r="AW5" s="50">
        <f t="shared" ca="1" si="0"/>
        <v>44136</v>
      </c>
      <c r="AX5" s="51">
        <f t="shared" ca="1" si="0"/>
        <v>44137</v>
      </c>
      <c r="AY5" s="49">
        <f ca="1">AX5+1</f>
        <v>44138</v>
      </c>
      <c r="AZ5" s="50">
        <f ca="1">AY5+1</f>
        <v>44139</v>
      </c>
      <c r="BA5" s="50">
        <f t="shared" ref="BA5:BE5" ca="1" si="1">AZ5+1</f>
        <v>44140</v>
      </c>
      <c r="BB5" s="50">
        <f t="shared" ca="1" si="1"/>
        <v>44141</v>
      </c>
      <c r="BC5" s="50">
        <f t="shared" ca="1" si="1"/>
        <v>44142</v>
      </c>
      <c r="BD5" s="50">
        <f t="shared" ca="1" si="1"/>
        <v>44143</v>
      </c>
      <c r="BE5" s="51">
        <f t="shared" ca="1" si="1"/>
        <v>44144</v>
      </c>
      <c r="BF5" s="49">
        <f ca="1">BE5+1</f>
        <v>44145</v>
      </c>
      <c r="BG5" s="50">
        <f ca="1">BF5+1</f>
        <v>44146</v>
      </c>
      <c r="BH5" s="50">
        <f t="shared" ref="BH5:BL5" ca="1" si="2">BG5+1</f>
        <v>44147</v>
      </c>
      <c r="BI5" s="50">
        <f t="shared" ca="1" si="2"/>
        <v>44148</v>
      </c>
      <c r="BJ5" s="50">
        <f t="shared" ca="1" si="2"/>
        <v>44149</v>
      </c>
      <c r="BK5" s="50">
        <f t="shared" ca="1" si="2"/>
        <v>44150</v>
      </c>
      <c r="BL5" s="51">
        <f t="shared" ca="1" si="2"/>
        <v>44151</v>
      </c>
    </row>
    <row r="6" spans="1:64" s="20" customFormat="1" ht="25.15" customHeight="1" x14ac:dyDescent="0.25">
      <c r="A6" s="15" t="s">
        <v>24</v>
      </c>
      <c r="B6" s="35"/>
      <c r="C6" s="35"/>
      <c r="D6" s="35"/>
      <c r="E6" s="35"/>
      <c r="F6" s="35"/>
      <c r="G6" s="35"/>
      <c r="H6" s="35"/>
      <c r="I6" s="46"/>
      <c r="J6" s="47"/>
      <c r="K6" s="47"/>
      <c r="L6" s="47"/>
      <c r="M6" s="47"/>
      <c r="N6" s="47"/>
      <c r="O6" s="48"/>
      <c r="P6" s="46"/>
      <c r="Q6" s="47"/>
      <c r="R6" s="47"/>
      <c r="S6" s="47"/>
      <c r="T6" s="47"/>
      <c r="U6" s="47"/>
      <c r="V6" s="48"/>
      <c r="W6" s="46"/>
      <c r="X6" s="47"/>
      <c r="Y6" s="47"/>
      <c r="Z6" s="47"/>
      <c r="AA6" s="47"/>
      <c r="AB6" s="47"/>
      <c r="AC6" s="48"/>
      <c r="AD6" s="46"/>
      <c r="AE6" s="47"/>
      <c r="AF6" s="47"/>
      <c r="AG6" s="47"/>
      <c r="AH6" s="47"/>
      <c r="AI6" s="47"/>
      <c r="AJ6" s="48"/>
      <c r="AK6" s="46"/>
      <c r="AL6" s="47"/>
      <c r="AM6" s="47"/>
      <c r="AN6" s="47"/>
      <c r="AO6" s="47"/>
      <c r="AP6" s="47"/>
      <c r="AQ6" s="48"/>
      <c r="AR6" s="46"/>
      <c r="AS6" s="47"/>
      <c r="AT6" s="47"/>
      <c r="AU6" s="47"/>
      <c r="AV6" s="47"/>
      <c r="AW6" s="47"/>
      <c r="AX6" s="48"/>
      <c r="AY6" s="46"/>
      <c r="AZ6" s="47"/>
      <c r="BA6" s="47"/>
      <c r="BB6" s="47"/>
      <c r="BC6" s="47"/>
      <c r="BD6" s="47"/>
      <c r="BE6" s="48"/>
      <c r="BF6" s="46"/>
      <c r="BG6" s="47"/>
      <c r="BH6" s="47"/>
      <c r="BI6" s="47"/>
      <c r="BJ6" s="47"/>
      <c r="BK6" s="47"/>
      <c r="BL6" s="48"/>
    </row>
    <row r="7" spans="1:64" ht="30.95" customHeight="1" thickBot="1" x14ac:dyDescent="0.3">
      <c r="A7" s="15" t="s">
        <v>25</v>
      </c>
      <c r="B7" s="28" t="s">
        <v>19</v>
      </c>
      <c r="C7" s="29" t="s">
        <v>6</v>
      </c>
      <c r="D7" s="29" t="s">
        <v>8</v>
      </c>
      <c r="E7" s="29" t="s">
        <v>9</v>
      </c>
      <c r="F7" s="29" t="s">
        <v>10</v>
      </c>
      <c r="G7" s="29" t="s">
        <v>5</v>
      </c>
      <c r="H7" s="27"/>
      <c r="I7" s="25" t="str">
        <f t="shared" ref="I7" ca="1" si="3">LEFT(TEXT(I5,"ddd"),1)</f>
        <v>T</v>
      </c>
      <c r="J7" s="25" t="str">
        <f t="shared" ref="J7:AR7" ca="1" si="4">LEFT(TEXT(J5,"ddd"),1)</f>
        <v>W</v>
      </c>
      <c r="K7" s="25" t="str">
        <f t="shared" ca="1" si="4"/>
        <v>T</v>
      </c>
      <c r="L7" s="25" t="str">
        <f t="shared" ca="1" si="4"/>
        <v>F</v>
      </c>
      <c r="M7" s="25" t="str">
        <f t="shared" ca="1" si="4"/>
        <v>S</v>
      </c>
      <c r="N7" s="25" t="str">
        <f t="shared" ca="1" si="4"/>
        <v>S</v>
      </c>
      <c r="O7" s="25" t="str">
        <f t="shared" ca="1" si="4"/>
        <v>M</v>
      </c>
      <c r="P7" s="25" t="str">
        <f t="shared" ca="1" si="4"/>
        <v>T</v>
      </c>
      <c r="Q7" s="25" t="str">
        <f t="shared" ca="1" si="4"/>
        <v>W</v>
      </c>
      <c r="R7" s="25" t="str">
        <f t="shared" ca="1" si="4"/>
        <v>T</v>
      </c>
      <c r="S7" s="25" t="str">
        <f t="shared" ca="1" si="4"/>
        <v>F</v>
      </c>
      <c r="T7" s="25" t="str">
        <f t="shared" ca="1" si="4"/>
        <v>S</v>
      </c>
      <c r="U7" s="25" t="str">
        <f t="shared" ca="1" si="4"/>
        <v>S</v>
      </c>
      <c r="V7" s="25" t="str">
        <f t="shared" ca="1" si="4"/>
        <v>M</v>
      </c>
      <c r="W7" s="25" t="str">
        <f t="shared" ca="1" si="4"/>
        <v>T</v>
      </c>
      <c r="X7" s="25" t="str">
        <f t="shared" ca="1" si="4"/>
        <v>W</v>
      </c>
      <c r="Y7" s="25" t="str">
        <f t="shared" ca="1" si="4"/>
        <v>T</v>
      </c>
      <c r="Z7" s="25" t="str">
        <f t="shared" ca="1" si="4"/>
        <v>F</v>
      </c>
      <c r="AA7" s="25" t="str">
        <f t="shared" ca="1" si="4"/>
        <v>S</v>
      </c>
      <c r="AB7" s="25" t="str">
        <f t="shared" ca="1" si="4"/>
        <v>S</v>
      </c>
      <c r="AC7" s="25" t="str">
        <f t="shared" ca="1" si="4"/>
        <v>M</v>
      </c>
      <c r="AD7" s="25" t="str">
        <f t="shared" ca="1" si="4"/>
        <v>T</v>
      </c>
      <c r="AE7" s="25" t="str">
        <f t="shared" ca="1" si="4"/>
        <v>W</v>
      </c>
      <c r="AF7" s="25" t="str">
        <f t="shared" ca="1" si="4"/>
        <v>T</v>
      </c>
      <c r="AG7" s="25" t="str">
        <f t="shared" ca="1" si="4"/>
        <v>F</v>
      </c>
      <c r="AH7" s="25" t="str">
        <f t="shared" ca="1" si="4"/>
        <v>S</v>
      </c>
      <c r="AI7" s="25" t="str">
        <f t="shared" ca="1" si="4"/>
        <v>S</v>
      </c>
      <c r="AJ7" s="25" t="str">
        <f t="shared" ca="1" si="4"/>
        <v>M</v>
      </c>
      <c r="AK7" s="25" t="str">
        <f t="shared" ca="1" si="4"/>
        <v>T</v>
      </c>
      <c r="AL7" s="25" t="str">
        <f t="shared" ca="1" si="4"/>
        <v>W</v>
      </c>
      <c r="AM7" s="25" t="str">
        <f t="shared" ca="1" si="4"/>
        <v>T</v>
      </c>
      <c r="AN7" s="25" t="str">
        <f t="shared" ca="1" si="4"/>
        <v>F</v>
      </c>
      <c r="AO7" s="25" t="str">
        <f t="shared" ca="1" si="4"/>
        <v>S</v>
      </c>
      <c r="AP7" s="25" t="str">
        <f t="shared" ca="1" si="4"/>
        <v>S</v>
      </c>
      <c r="AQ7" s="25" t="str">
        <f t="shared" ca="1" si="4"/>
        <v>M</v>
      </c>
      <c r="AR7" s="25" t="str">
        <f t="shared" ca="1" si="4"/>
        <v>T</v>
      </c>
      <c r="AS7" s="25" t="str">
        <f t="shared" ref="AS7:BL7" ca="1" si="5">LEFT(TEXT(AS5,"ddd"),1)</f>
        <v>W</v>
      </c>
      <c r="AT7" s="25" t="str">
        <f t="shared" ca="1" si="5"/>
        <v>T</v>
      </c>
      <c r="AU7" s="25" t="str">
        <f t="shared" ca="1" si="5"/>
        <v>F</v>
      </c>
      <c r="AV7" s="25" t="str">
        <f t="shared" ca="1" si="5"/>
        <v>S</v>
      </c>
      <c r="AW7" s="25" t="str">
        <f t="shared" ca="1" si="5"/>
        <v>S</v>
      </c>
      <c r="AX7" s="25" t="str">
        <f t="shared" ca="1" si="5"/>
        <v>M</v>
      </c>
      <c r="AY7" s="25" t="str">
        <f t="shared" ca="1" si="5"/>
        <v>T</v>
      </c>
      <c r="AZ7" s="25" t="str">
        <f t="shared" ca="1" si="5"/>
        <v>W</v>
      </c>
      <c r="BA7" s="25" t="str">
        <f t="shared" ca="1" si="5"/>
        <v>T</v>
      </c>
      <c r="BB7" s="25" t="str">
        <f t="shared" ca="1" si="5"/>
        <v>F</v>
      </c>
      <c r="BC7" s="25" t="str">
        <f t="shared" ca="1" si="5"/>
        <v>S</v>
      </c>
      <c r="BD7" s="25" t="str">
        <f t="shared" ca="1" si="5"/>
        <v>S</v>
      </c>
      <c r="BE7" s="25" t="str">
        <f t="shared" ca="1" si="5"/>
        <v>M</v>
      </c>
      <c r="BF7" s="25" t="str">
        <f t="shared" ca="1" si="5"/>
        <v>T</v>
      </c>
      <c r="BG7" s="25" t="str">
        <f t="shared" ca="1" si="5"/>
        <v>W</v>
      </c>
      <c r="BH7" s="25" t="str">
        <f t="shared" ca="1" si="5"/>
        <v>T</v>
      </c>
      <c r="BI7" s="25" t="str">
        <f t="shared" ca="1" si="5"/>
        <v>F</v>
      </c>
      <c r="BJ7" s="25" t="str">
        <f t="shared" ca="1" si="5"/>
        <v>S</v>
      </c>
      <c r="BK7" s="25" t="str">
        <f t="shared" ca="1" si="5"/>
        <v>S</v>
      </c>
      <c r="BL7" s="25" t="str">
        <f t="shared" ca="1" si="5"/>
        <v>M</v>
      </c>
    </row>
    <row r="8" spans="1:64" ht="30" hidden="1" customHeight="1" thickBot="1" x14ac:dyDescent="0.3">
      <c r="A8" s="14" t="s">
        <v>31</v>
      </c>
      <c r="B8" s="41"/>
      <c r="C8" s="30"/>
      <c r="D8" s="29"/>
      <c r="E8" s="31"/>
      <c r="F8" s="32"/>
      <c r="G8" s="33"/>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row>
    <row r="9" spans="1:64" s="2" customFormat="1" ht="30" customHeight="1" x14ac:dyDescent="0.25">
      <c r="A9" s="15" t="s">
        <v>26</v>
      </c>
      <c r="B9" s="42" t="s">
        <v>59</v>
      </c>
      <c r="C9" s="34"/>
      <c r="D9" s="34"/>
      <c r="E9" s="31"/>
      <c r="F9" s="32"/>
      <c r="G9" s="33"/>
      <c r="H9" s="26"/>
      <c r="I9" s="38" t="str">
        <f t="shared" ref="I9:X30" ca="1" si="6">IF(AND($C9="Goal",I$5&gt;=$F9,I$5&lt;=$F9+$G9-1),2,IF(AND($C9="Milestone",I$5&gt;=$F9,I$5&lt;=$F9+$G9-1),1,""))</f>
        <v/>
      </c>
      <c r="J9" s="38" t="str">
        <f t="shared" ca="1" si="6"/>
        <v/>
      </c>
      <c r="K9" s="38" t="str">
        <f t="shared" ca="1" si="6"/>
        <v/>
      </c>
      <c r="L9" s="38" t="str">
        <f t="shared" ca="1" si="6"/>
        <v/>
      </c>
      <c r="M9" s="38" t="str">
        <f t="shared" ca="1" si="6"/>
        <v/>
      </c>
      <c r="N9" s="38" t="str">
        <f t="shared" ca="1" si="6"/>
        <v/>
      </c>
      <c r="O9" s="38" t="str">
        <f t="shared" ca="1" si="6"/>
        <v/>
      </c>
      <c r="P9" s="38" t="str">
        <f t="shared" ca="1" si="6"/>
        <v/>
      </c>
      <c r="Q9" s="38" t="str">
        <f t="shared" ca="1" si="6"/>
        <v/>
      </c>
      <c r="R9" s="38" t="str">
        <f t="shared" ca="1" si="6"/>
        <v/>
      </c>
      <c r="S9" s="38" t="str">
        <f t="shared" ca="1" si="6"/>
        <v/>
      </c>
      <c r="T9" s="38" t="str">
        <f t="shared" ca="1" si="6"/>
        <v/>
      </c>
      <c r="U9" s="38" t="str">
        <f t="shared" ca="1" si="6"/>
        <v/>
      </c>
      <c r="V9" s="38" t="str">
        <f t="shared" ca="1" si="6"/>
        <v/>
      </c>
      <c r="W9" s="38" t="str">
        <f t="shared" ca="1" si="6"/>
        <v/>
      </c>
      <c r="X9" s="38" t="str">
        <f t="shared" ca="1" si="6"/>
        <v/>
      </c>
      <c r="Y9" s="38" t="str">
        <f t="shared" ref="Y9:AN30" ca="1" si="7">IF(AND($C9="Goal",Y$5&gt;=$F9,Y$5&lt;=$F9+$G9-1),2,IF(AND($C9="Milestone",Y$5&gt;=$F9,Y$5&lt;=$F9+$G9-1),1,""))</f>
        <v/>
      </c>
      <c r="Z9" s="38" t="str">
        <f t="shared" ca="1" si="7"/>
        <v/>
      </c>
      <c r="AA9" s="38" t="str">
        <f t="shared" ca="1" si="7"/>
        <v/>
      </c>
      <c r="AB9" s="38" t="str">
        <f t="shared" ca="1" si="7"/>
        <v/>
      </c>
      <c r="AC9" s="38" t="str">
        <f t="shared" ca="1" si="7"/>
        <v/>
      </c>
      <c r="AD9" s="38" t="str">
        <f t="shared" ca="1" si="7"/>
        <v/>
      </c>
      <c r="AE9" s="38" t="str">
        <f t="shared" ca="1" si="7"/>
        <v/>
      </c>
      <c r="AF9" s="38" t="str">
        <f t="shared" ca="1" si="7"/>
        <v/>
      </c>
      <c r="AG9" s="38" t="str">
        <f t="shared" ca="1" si="7"/>
        <v/>
      </c>
      <c r="AH9" s="38" t="str">
        <f t="shared" ca="1" si="7"/>
        <v/>
      </c>
      <c r="AI9" s="38" t="str">
        <f t="shared" ca="1" si="7"/>
        <v/>
      </c>
      <c r="AJ9" s="38" t="str">
        <f t="shared" ca="1" si="7"/>
        <v/>
      </c>
      <c r="AK9" s="38" t="str">
        <f t="shared" ca="1" si="7"/>
        <v/>
      </c>
      <c r="AL9" s="38" t="str">
        <f t="shared" ca="1" si="7"/>
        <v/>
      </c>
      <c r="AM9" s="38" t="str">
        <f t="shared" ca="1" si="7"/>
        <v/>
      </c>
      <c r="AN9" s="38" t="str">
        <f t="shared" ca="1" si="7"/>
        <v/>
      </c>
      <c r="AO9" s="38" t="str">
        <f t="shared" ref="AM9:BD30" ca="1" si="8">IF(AND($C9="Goal",AO$5&gt;=$F9,AO$5&lt;=$F9+$G9-1),2,IF(AND($C9="Milestone",AO$5&gt;=$F9,AO$5&lt;=$F9+$G9-1),1,""))</f>
        <v/>
      </c>
      <c r="AP9" s="38" t="str">
        <f t="shared" ca="1" si="8"/>
        <v/>
      </c>
      <c r="AQ9" s="38" t="str">
        <f t="shared" ca="1" si="8"/>
        <v/>
      </c>
      <c r="AR9" s="38" t="str">
        <f t="shared" ca="1" si="8"/>
        <v/>
      </c>
      <c r="AS9" s="38" t="str">
        <f t="shared" ca="1" si="8"/>
        <v/>
      </c>
      <c r="AT9" s="38" t="str">
        <f t="shared" ca="1" si="8"/>
        <v/>
      </c>
      <c r="AU9" s="38" t="str">
        <f t="shared" ca="1" si="8"/>
        <v/>
      </c>
      <c r="AV9" s="38" t="str">
        <f t="shared" ca="1" si="8"/>
        <v/>
      </c>
      <c r="AW9" s="38" t="str">
        <f t="shared" ca="1" si="8"/>
        <v/>
      </c>
      <c r="AX9" s="38" t="str">
        <f t="shared" ca="1" si="8"/>
        <v/>
      </c>
      <c r="AY9" s="38" t="str">
        <f t="shared" ca="1" si="8"/>
        <v/>
      </c>
      <c r="AZ9" s="38" t="str">
        <f t="shared" ca="1" si="8"/>
        <v/>
      </c>
      <c r="BA9" s="38" t="str">
        <f t="shared" ca="1" si="8"/>
        <v/>
      </c>
      <c r="BB9" s="38" t="str">
        <f t="shared" ca="1" si="8"/>
        <v/>
      </c>
      <c r="BC9" s="38" t="str">
        <f t="shared" ca="1" si="8"/>
        <v/>
      </c>
      <c r="BD9" s="38" t="str">
        <f t="shared" ca="1" si="8"/>
        <v/>
      </c>
      <c r="BE9" s="38" t="str">
        <f t="shared" ref="BE9:BL30" ca="1" si="9">IF(AND($C9="Goal",BE$5&gt;=$F9,BE$5&lt;=$F9+$G9-1),2,IF(AND($C9="Milestone",BE$5&gt;=$F9,BE$5&lt;=$F9+$G9-1),1,""))</f>
        <v/>
      </c>
      <c r="BF9" s="38" t="str">
        <f t="shared" ca="1" si="9"/>
        <v/>
      </c>
      <c r="BG9" s="38" t="str">
        <f t="shared" ca="1" si="9"/>
        <v/>
      </c>
      <c r="BH9" s="38" t="str">
        <f t="shared" ca="1" si="9"/>
        <v/>
      </c>
      <c r="BI9" s="38" t="str">
        <f t="shared" ca="1" si="9"/>
        <v/>
      </c>
      <c r="BJ9" s="38" t="str">
        <f t="shared" ca="1" si="9"/>
        <v/>
      </c>
      <c r="BK9" s="38" t="str">
        <f t="shared" ca="1" si="9"/>
        <v/>
      </c>
      <c r="BL9" s="38" t="str">
        <f t="shared" ca="1" si="9"/>
        <v/>
      </c>
    </row>
    <row r="10" spans="1:64" s="2" customFormat="1" ht="30" customHeight="1" x14ac:dyDescent="0.25">
      <c r="A10" s="15"/>
      <c r="B10" s="52" t="s">
        <v>34</v>
      </c>
      <c r="C10" s="34" t="s">
        <v>15</v>
      </c>
      <c r="D10" s="34" t="s">
        <v>45</v>
      </c>
      <c r="E10" s="31">
        <v>1</v>
      </c>
      <c r="F10" s="32">
        <f>Project_Start</f>
        <v>44055</v>
      </c>
      <c r="G10" s="33">
        <v>5</v>
      </c>
      <c r="H10" s="26"/>
      <c r="I10" s="38" t="str">
        <f ca="1">IF(AND($C10="Goal",I$5&gt;=$F10,I$5&lt;=$F10+$G10-1),2,IF(AND($C10="Milestone",I$5&gt;=$F10,I$5&lt;=$F10+$G10-1),1,""))</f>
        <v/>
      </c>
      <c r="J10" s="38" t="str">
        <f t="shared" ca="1" si="6"/>
        <v/>
      </c>
      <c r="K10" s="38" t="str">
        <f t="shared" ca="1" si="6"/>
        <v/>
      </c>
      <c r="L10" s="38" t="str">
        <f t="shared" ca="1" si="6"/>
        <v/>
      </c>
      <c r="M10" s="38" t="str">
        <f t="shared" ca="1" si="6"/>
        <v/>
      </c>
      <c r="N10" s="38" t="str">
        <f t="shared" ca="1" si="6"/>
        <v/>
      </c>
      <c r="O10" s="38" t="str">
        <f t="shared" ca="1" si="6"/>
        <v/>
      </c>
      <c r="P10" s="38" t="str">
        <f t="shared" ca="1" si="6"/>
        <v/>
      </c>
      <c r="Q10" s="38" t="str">
        <f t="shared" ca="1" si="6"/>
        <v/>
      </c>
      <c r="R10" s="38" t="str">
        <f t="shared" ca="1" si="6"/>
        <v/>
      </c>
      <c r="S10" s="38" t="str">
        <f t="shared" ca="1" si="6"/>
        <v/>
      </c>
      <c r="T10" s="38" t="str">
        <f t="shared" ca="1" si="6"/>
        <v/>
      </c>
      <c r="U10" s="38" t="str">
        <f t="shared" ca="1" si="6"/>
        <v/>
      </c>
      <c r="V10" s="38" t="str">
        <f t="shared" ca="1" si="6"/>
        <v/>
      </c>
      <c r="W10" s="38" t="str">
        <f t="shared" ca="1" si="6"/>
        <v/>
      </c>
      <c r="X10" s="38" t="str">
        <f t="shared" ca="1" si="6"/>
        <v/>
      </c>
      <c r="Y10" s="38" t="str">
        <f t="shared" ca="1" si="7"/>
        <v/>
      </c>
      <c r="Z10" s="38" t="str">
        <f t="shared" ca="1" si="7"/>
        <v/>
      </c>
      <c r="AA10" s="38" t="str">
        <f t="shared" ca="1" si="7"/>
        <v/>
      </c>
      <c r="AB10" s="38" t="str">
        <f t="shared" ca="1" si="7"/>
        <v/>
      </c>
      <c r="AC10" s="38" t="str">
        <f t="shared" ca="1" si="7"/>
        <v/>
      </c>
      <c r="AD10" s="38" t="str">
        <f t="shared" ca="1" si="7"/>
        <v/>
      </c>
      <c r="AE10" s="38" t="str">
        <f t="shared" ca="1" si="7"/>
        <v/>
      </c>
      <c r="AF10" s="38" t="str">
        <f t="shared" ca="1" si="7"/>
        <v/>
      </c>
      <c r="AG10" s="38" t="str">
        <f t="shared" ca="1" si="7"/>
        <v/>
      </c>
      <c r="AH10" s="38" t="str">
        <f t="shared" ca="1" si="7"/>
        <v/>
      </c>
      <c r="AI10" s="38" t="str">
        <f t="shared" ca="1" si="7"/>
        <v/>
      </c>
      <c r="AJ10" s="38" t="str">
        <f t="shared" ca="1" si="7"/>
        <v/>
      </c>
      <c r="AK10" s="38" t="str">
        <f t="shared" ca="1" si="7"/>
        <v/>
      </c>
      <c r="AL10" s="38" t="str">
        <f t="shared" ca="1" si="7"/>
        <v/>
      </c>
      <c r="AM10" s="38" t="str">
        <f t="shared" ca="1" si="7"/>
        <v/>
      </c>
      <c r="AN10" s="38" t="str">
        <f t="shared" ca="1" si="7"/>
        <v/>
      </c>
      <c r="AO10" s="38" t="str">
        <f t="shared" ca="1" si="8"/>
        <v/>
      </c>
      <c r="AP10" s="38" t="str">
        <f t="shared" ca="1" si="8"/>
        <v/>
      </c>
      <c r="AQ10" s="38" t="str">
        <f t="shared" ca="1" si="8"/>
        <v/>
      </c>
      <c r="AR10" s="38" t="str">
        <f t="shared" ca="1" si="8"/>
        <v/>
      </c>
      <c r="AS10" s="38" t="str">
        <f t="shared" ca="1" si="8"/>
        <v/>
      </c>
      <c r="AT10" s="38" t="str">
        <f t="shared" ca="1" si="8"/>
        <v/>
      </c>
      <c r="AU10" s="38" t="str">
        <f t="shared" ca="1" si="8"/>
        <v/>
      </c>
      <c r="AV10" s="38" t="str">
        <f t="shared" ca="1" si="8"/>
        <v/>
      </c>
      <c r="AW10" s="38" t="str">
        <f t="shared" ca="1" si="8"/>
        <v/>
      </c>
      <c r="AX10" s="38" t="str">
        <f t="shared" ca="1" si="8"/>
        <v/>
      </c>
      <c r="AY10" s="38" t="str">
        <f t="shared" ca="1" si="8"/>
        <v/>
      </c>
      <c r="AZ10" s="38" t="str">
        <f t="shared" ca="1" si="8"/>
        <v/>
      </c>
      <c r="BA10" s="38" t="str">
        <f t="shared" ca="1" si="8"/>
        <v/>
      </c>
      <c r="BB10" s="38" t="str">
        <f t="shared" ca="1" si="8"/>
        <v/>
      </c>
      <c r="BC10" s="38" t="str">
        <f t="shared" ca="1" si="8"/>
        <v/>
      </c>
      <c r="BD10" s="38" t="str">
        <f t="shared" ca="1" si="8"/>
        <v/>
      </c>
      <c r="BE10" s="38" t="str">
        <f t="shared" ca="1" si="9"/>
        <v/>
      </c>
      <c r="BF10" s="38" t="str">
        <f t="shared" ca="1" si="9"/>
        <v/>
      </c>
      <c r="BG10" s="38" t="str">
        <f t="shared" ca="1" si="9"/>
        <v/>
      </c>
      <c r="BH10" s="38" t="str">
        <f t="shared" ca="1" si="9"/>
        <v/>
      </c>
      <c r="BI10" s="38" t="str">
        <f t="shared" ca="1" si="9"/>
        <v/>
      </c>
      <c r="BJ10" s="38" t="str">
        <f t="shared" ca="1" si="9"/>
        <v/>
      </c>
      <c r="BK10" s="38" t="str">
        <f t="shared" ca="1" si="9"/>
        <v/>
      </c>
      <c r="BL10" s="38" t="str">
        <f t="shared" ca="1" si="9"/>
        <v/>
      </c>
    </row>
    <row r="11" spans="1:64" s="2" customFormat="1" ht="30" customHeight="1" x14ac:dyDescent="0.25">
      <c r="A11" s="15"/>
      <c r="B11" s="52" t="s">
        <v>35</v>
      </c>
      <c r="C11" s="34" t="s">
        <v>15</v>
      </c>
      <c r="D11" s="34" t="s">
        <v>46</v>
      </c>
      <c r="E11" s="31">
        <v>1</v>
      </c>
      <c r="F11" s="32">
        <f>F10+4</f>
        <v>44059</v>
      </c>
      <c r="G11" s="33">
        <v>8</v>
      </c>
      <c r="H11" s="26"/>
      <c r="I11" s="38" t="str">
        <f t="shared" ref="I11:I30" ca="1" si="10">IF(AND($C11="Goal",I$5&gt;=$F11,I$5&lt;=$F11+$G11-1),2,IF(AND($C11="Milestone",I$5&gt;=$F11,I$5&lt;=$F11+$G11-1),1,""))</f>
        <v/>
      </c>
      <c r="J11" s="38" t="str">
        <f t="shared" ca="1" si="6"/>
        <v/>
      </c>
      <c r="K11" s="38" t="str">
        <f t="shared" ca="1" si="6"/>
        <v/>
      </c>
      <c r="L11" s="38" t="str">
        <f t="shared" ca="1" si="6"/>
        <v/>
      </c>
      <c r="M11" s="38" t="str">
        <f t="shared" ca="1" si="6"/>
        <v/>
      </c>
      <c r="N11" s="38" t="str">
        <f t="shared" ca="1" si="6"/>
        <v/>
      </c>
      <c r="O11" s="38" t="str">
        <f t="shared" ca="1" si="6"/>
        <v/>
      </c>
      <c r="P11" s="38" t="str">
        <f t="shared" ca="1" si="6"/>
        <v/>
      </c>
      <c r="Q11" s="38" t="str">
        <f t="shared" ca="1" si="6"/>
        <v/>
      </c>
      <c r="R11" s="38" t="str">
        <f t="shared" ca="1" si="6"/>
        <v/>
      </c>
      <c r="S11" s="38" t="str">
        <f t="shared" ca="1" si="6"/>
        <v/>
      </c>
      <c r="T11" s="38" t="str">
        <f t="shared" ca="1" si="6"/>
        <v/>
      </c>
      <c r="U11" s="38" t="str">
        <f t="shared" ca="1" si="6"/>
        <v/>
      </c>
      <c r="V11" s="38" t="str">
        <f t="shared" ca="1" si="6"/>
        <v/>
      </c>
      <c r="W11" s="38" t="str">
        <f t="shared" ca="1" si="6"/>
        <v/>
      </c>
      <c r="X11" s="38" t="str">
        <f t="shared" ca="1" si="6"/>
        <v/>
      </c>
      <c r="Y11" s="38" t="str">
        <f t="shared" ca="1" si="7"/>
        <v/>
      </c>
      <c r="Z11" s="38" t="str">
        <f t="shared" ca="1" si="7"/>
        <v/>
      </c>
      <c r="AA11" s="38" t="str">
        <f t="shared" ca="1" si="7"/>
        <v/>
      </c>
      <c r="AB11" s="38" t="str">
        <f t="shared" ca="1" si="7"/>
        <v/>
      </c>
      <c r="AC11" s="38" t="str">
        <f t="shared" ca="1" si="7"/>
        <v/>
      </c>
      <c r="AD11" s="38" t="str">
        <f t="shared" ca="1" si="7"/>
        <v/>
      </c>
      <c r="AE11" s="38" t="str">
        <f t="shared" ca="1" si="7"/>
        <v/>
      </c>
      <c r="AF11" s="38" t="str">
        <f t="shared" ca="1" si="7"/>
        <v/>
      </c>
      <c r="AG11" s="38" t="str">
        <f t="shared" ca="1" si="7"/>
        <v/>
      </c>
      <c r="AH11" s="38" t="str">
        <f t="shared" ca="1" si="7"/>
        <v/>
      </c>
      <c r="AI11" s="38" t="str">
        <f t="shared" ca="1" si="7"/>
        <v/>
      </c>
      <c r="AJ11" s="38" t="str">
        <f t="shared" ca="1" si="7"/>
        <v/>
      </c>
      <c r="AK11" s="38" t="str">
        <f t="shared" ca="1" si="7"/>
        <v/>
      </c>
      <c r="AL11" s="38" t="str">
        <f t="shared" ca="1" si="7"/>
        <v/>
      </c>
      <c r="AM11" s="38" t="str">
        <f t="shared" ca="1" si="7"/>
        <v/>
      </c>
      <c r="AN11" s="38" t="str">
        <f t="shared" ca="1" si="7"/>
        <v/>
      </c>
      <c r="AO11" s="38" t="str">
        <f t="shared" ca="1" si="8"/>
        <v/>
      </c>
      <c r="AP11" s="38" t="str">
        <f t="shared" ca="1" si="8"/>
        <v/>
      </c>
      <c r="AQ11" s="38" t="str">
        <f t="shared" ca="1" si="8"/>
        <v/>
      </c>
      <c r="AR11" s="38" t="str">
        <f t="shared" ca="1" si="8"/>
        <v/>
      </c>
      <c r="AS11" s="38" t="str">
        <f t="shared" ca="1" si="8"/>
        <v/>
      </c>
      <c r="AT11" s="38" t="str">
        <f t="shared" ca="1" si="8"/>
        <v/>
      </c>
      <c r="AU11" s="38" t="str">
        <f t="shared" ca="1" si="8"/>
        <v/>
      </c>
      <c r="AV11" s="38" t="str">
        <f t="shared" ca="1" si="8"/>
        <v/>
      </c>
      <c r="AW11" s="38" t="str">
        <f t="shared" ca="1" si="8"/>
        <v/>
      </c>
      <c r="AX11" s="38" t="str">
        <f t="shared" ca="1" si="8"/>
        <v/>
      </c>
      <c r="AY11" s="38" t="str">
        <f t="shared" ca="1" si="8"/>
        <v/>
      </c>
      <c r="AZ11" s="38" t="str">
        <f t="shared" ca="1" si="8"/>
        <v/>
      </c>
      <c r="BA11" s="38" t="str">
        <f t="shared" ca="1" si="8"/>
        <v/>
      </c>
      <c r="BB11" s="38" t="str">
        <f t="shared" ca="1" si="8"/>
        <v/>
      </c>
      <c r="BC11" s="38" t="str">
        <f t="shared" ca="1" si="8"/>
        <v/>
      </c>
      <c r="BD11" s="38" t="str">
        <f t="shared" ca="1" si="8"/>
        <v/>
      </c>
      <c r="BE11" s="38" t="str">
        <f t="shared" ca="1" si="9"/>
        <v/>
      </c>
      <c r="BF11" s="38" t="str">
        <f t="shared" ca="1" si="9"/>
        <v/>
      </c>
      <c r="BG11" s="38" t="str">
        <f t="shared" ca="1" si="9"/>
        <v/>
      </c>
      <c r="BH11" s="38" t="str">
        <f t="shared" ca="1" si="9"/>
        <v/>
      </c>
      <c r="BI11" s="38" t="str">
        <f t="shared" ca="1" si="9"/>
        <v/>
      </c>
      <c r="BJ11" s="38" t="str">
        <f t="shared" ca="1" si="9"/>
        <v/>
      </c>
      <c r="BK11" s="38" t="str">
        <f t="shared" ca="1" si="9"/>
        <v/>
      </c>
      <c r="BL11" s="38" t="str">
        <f t="shared" ca="1" si="9"/>
        <v/>
      </c>
    </row>
    <row r="12" spans="1:64" s="2" customFormat="1" ht="30" customHeight="1" x14ac:dyDescent="0.25">
      <c r="A12" s="14"/>
      <c r="B12" s="52" t="s">
        <v>36</v>
      </c>
      <c r="C12" s="34" t="s">
        <v>15</v>
      </c>
      <c r="D12" s="34" t="s">
        <v>45</v>
      </c>
      <c r="E12" s="31">
        <v>1</v>
      </c>
      <c r="F12" s="32">
        <f>F11+7</f>
        <v>44066</v>
      </c>
      <c r="G12" s="33">
        <v>13</v>
      </c>
      <c r="H12" s="26"/>
      <c r="I12" s="38" t="str">
        <f t="shared" ca="1" si="10"/>
        <v/>
      </c>
      <c r="J12" s="38" t="str">
        <f t="shared" ca="1" si="6"/>
        <v/>
      </c>
      <c r="K12" s="38" t="str">
        <f t="shared" ca="1" si="6"/>
        <v/>
      </c>
      <c r="L12" s="38" t="str">
        <f t="shared" ca="1" si="6"/>
        <v/>
      </c>
      <c r="M12" s="38" t="str">
        <f t="shared" ca="1" si="6"/>
        <v/>
      </c>
      <c r="N12" s="38" t="str">
        <f t="shared" ca="1" si="6"/>
        <v/>
      </c>
      <c r="O12" s="38" t="str">
        <f t="shared" ca="1" si="6"/>
        <v/>
      </c>
      <c r="P12" s="38" t="str">
        <f t="shared" ca="1" si="6"/>
        <v/>
      </c>
      <c r="Q12" s="38" t="str">
        <f t="shared" ca="1" si="6"/>
        <v/>
      </c>
      <c r="R12" s="38" t="str">
        <f t="shared" ca="1" si="6"/>
        <v/>
      </c>
      <c r="S12" s="38" t="str">
        <f t="shared" ca="1" si="6"/>
        <v/>
      </c>
      <c r="T12" s="38" t="str">
        <f t="shared" ca="1" si="6"/>
        <v/>
      </c>
      <c r="U12" s="38" t="str">
        <f t="shared" ca="1" si="6"/>
        <v/>
      </c>
      <c r="V12" s="38" t="str">
        <f t="shared" ca="1" si="6"/>
        <v/>
      </c>
      <c r="W12" s="38" t="str">
        <f t="shared" ca="1" si="6"/>
        <v/>
      </c>
      <c r="X12" s="38" t="str">
        <f t="shared" ca="1" si="6"/>
        <v/>
      </c>
      <c r="Y12" s="38" t="str">
        <f t="shared" ca="1" si="7"/>
        <v/>
      </c>
      <c r="Z12" s="38" t="str">
        <f t="shared" ca="1" si="7"/>
        <v/>
      </c>
      <c r="AA12" s="38" t="str">
        <f t="shared" ca="1" si="7"/>
        <v/>
      </c>
      <c r="AB12" s="38" t="str">
        <f t="shared" ca="1" si="7"/>
        <v/>
      </c>
      <c r="AC12" s="38" t="str">
        <f t="shared" ca="1" si="7"/>
        <v/>
      </c>
      <c r="AD12" s="38" t="str">
        <f t="shared" ca="1" si="7"/>
        <v/>
      </c>
      <c r="AE12" s="38" t="str">
        <f t="shared" ca="1" si="7"/>
        <v/>
      </c>
      <c r="AF12" s="38" t="str">
        <f t="shared" ca="1" si="7"/>
        <v/>
      </c>
      <c r="AG12" s="38" t="str">
        <f t="shared" ca="1" si="7"/>
        <v/>
      </c>
      <c r="AH12" s="38" t="str">
        <f t="shared" ca="1" si="7"/>
        <v/>
      </c>
      <c r="AI12" s="38" t="str">
        <f t="shared" ca="1" si="7"/>
        <v/>
      </c>
      <c r="AJ12" s="38" t="str">
        <f t="shared" ca="1" si="7"/>
        <v/>
      </c>
      <c r="AK12" s="38" t="str">
        <f t="shared" ca="1" si="7"/>
        <v/>
      </c>
      <c r="AL12" s="38" t="str">
        <f t="shared" ca="1" si="7"/>
        <v/>
      </c>
      <c r="AM12" s="38" t="str">
        <f t="shared" ca="1" si="7"/>
        <v/>
      </c>
      <c r="AN12" s="38" t="str">
        <f t="shared" ca="1" si="7"/>
        <v/>
      </c>
      <c r="AO12" s="38" t="str">
        <f t="shared" ca="1" si="8"/>
        <v/>
      </c>
      <c r="AP12" s="38" t="str">
        <f t="shared" ca="1" si="8"/>
        <v/>
      </c>
      <c r="AQ12" s="38" t="str">
        <f t="shared" ca="1" si="8"/>
        <v/>
      </c>
      <c r="AR12" s="38" t="str">
        <f t="shared" ca="1" si="8"/>
        <v/>
      </c>
      <c r="AS12" s="38" t="str">
        <f t="shared" ca="1" si="8"/>
        <v/>
      </c>
      <c r="AT12" s="38" t="str">
        <f t="shared" ca="1" si="8"/>
        <v/>
      </c>
      <c r="AU12" s="38" t="str">
        <f t="shared" ca="1" si="8"/>
        <v/>
      </c>
      <c r="AV12" s="38" t="str">
        <f t="shared" ca="1" si="8"/>
        <v/>
      </c>
      <c r="AW12" s="38" t="str">
        <f t="shared" ca="1" si="8"/>
        <v/>
      </c>
      <c r="AX12" s="38" t="str">
        <f t="shared" ca="1" si="8"/>
        <v/>
      </c>
      <c r="AY12" s="38" t="str">
        <f t="shared" ca="1" si="8"/>
        <v/>
      </c>
      <c r="AZ12" s="38" t="str">
        <f t="shared" ca="1" si="8"/>
        <v/>
      </c>
      <c r="BA12" s="38" t="str">
        <f t="shared" ca="1" si="8"/>
        <v/>
      </c>
      <c r="BB12" s="38" t="str">
        <f t="shared" ca="1" si="8"/>
        <v/>
      </c>
      <c r="BC12" s="38" t="str">
        <f t="shared" ca="1" si="8"/>
        <v/>
      </c>
      <c r="BD12" s="38" t="str">
        <f t="shared" ca="1" si="8"/>
        <v/>
      </c>
      <c r="BE12" s="38" t="str">
        <f t="shared" ca="1" si="9"/>
        <v/>
      </c>
      <c r="BF12" s="38" t="str">
        <f t="shared" ca="1" si="9"/>
        <v/>
      </c>
      <c r="BG12" s="38" t="str">
        <f t="shared" ca="1" si="9"/>
        <v/>
      </c>
      <c r="BH12" s="38" t="str">
        <f t="shared" ca="1" si="9"/>
        <v/>
      </c>
      <c r="BI12" s="38" t="str">
        <f t="shared" ca="1" si="9"/>
        <v/>
      </c>
      <c r="BJ12" s="38" t="str">
        <f t="shared" ca="1" si="9"/>
        <v/>
      </c>
      <c r="BK12" s="38" t="str">
        <f t="shared" ca="1" si="9"/>
        <v/>
      </c>
      <c r="BL12" s="38" t="str">
        <f t="shared" ca="1" si="9"/>
        <v/>
      </c>
    </row>
    <row r="13" spans="1:64" s="2" customFormat="1" ht="15" customHeight="1" x14ac:dyDescent="0.25">
      <c r="A13" s="14"/>
      <c r="B13" s="41" t="s">
        <v>60</v>
      </c>
      <c r="C13" s="34" t="s">
        <v>15</v>
      </c>
      <c r="D13" s="34" t="s">
        <v>55</v>
      </c>
      <c r="E13" s="31">
        <v>1</v>
      </c>
      <c r="F13" s="32">
        <f>F12</f>
        <v>44066</v>
      </c>
      <c r="G13" s="33">
        <v>10</v>
      </c>
      <c r="H13" s="26"/>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row>
    <row r="14" spans="1:64" s="2" customFormat="1" ht="12.75" customHeight="1" x14ac:dyDescent="0.25">
      <c r="A14" s="14"/>
      <c r="B14" s="41" t="s">
        <v>53</v>
      </c>
      <c r="C14" s="34" t="s">
        <v>15</v>
      </c>
      <c r="D14" s="34" t="s">
        <v>56</v>
      </c>
      <c r="E14" s="31">
        <v>1</v>
      </c>
      <c r="F14" s="32">
        <f>F12</f>
        <v>44066</v>
      </c>
      <c r="G14" s="33">
        <v>10</v>
      </c>
      <c r="H14" s="26"/>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row>
    <row r="15" spans="1:64" s="2" customFormat="1" ht="16.5" customHeight="1" x14ac:dyDescent="0.25">
      <c r="A15" s="14"/>
      <c r="B15" s="41" t="s">
        <v>57</v>
      </c>
      <c r="C15" s="34" t="s">
        <v>15</v>
      </c>
      <c r="D15" s="34" t="s">
        <v>49</v>
      </c>
      <c r="E15" s="31">
        <v>1</v>
      </c>
      <c r="F15" s="32">
        <f>F12</f>
        <v>44066</v>
      </c>
      <c r="G15" s="33">
        <v>10</v>
      </c>
      <c r="H15" s="26"/>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row>
    <row r="16" spans="1:64" s="2" customFormat="1" ht="13.5" customHeight="1" x14ac:dyDescent="0.25">
      <c r="A16" s="14"/>
      <c r="B16" s="41" t="s">
        <v>54</v>
      </c>
      <c r="C16" s="34" t="s">
        <v>15</v>
      </c>
      <c r="D16" s="34" t="s">
        <v>50</v>
      </c>
      <c r="E16" s="31">
        <v>1</v>
      </c>
      <c r="F16" s="32">
        <f>F12</f>
        <v>44066</v>
      </c>
      <c r="G16" s="33">
        <v>10</v>
      </c>
      <c r="H16" s="26"/>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row>
    <row r="17" spans="1:64" s="2" customFormat="1" ht="13.5" customHeight="1" x14ac:dyDescent="0.25">
      <c r="A17" s="14"/>
      <c r="B17" s="41" t="s">
        <v>51</v>
      </c>
      <c r="C17" s="34" t="s">
        <v>15</v>
      </c>
      <c r="D17" s="34" t="s">
        <v>45</v>
      </c>
      <c r="E17" s="31">
        <v>1</v>
      </c>
      <c r="F17" s="32">
        <f>F12+10</f>
        <v>44076</v>
      </c>
      <c r="G17" s="33">
        <v>3</v>
      </c>
      <c r="H17" s="26"/>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row>
    <row r="18" spans="1:64" s="2" customFormat="1" ht="30" customHeight="1" x14ac:dyDescent="0.25">
      <c r="A18" s="14"/>
      <c r="B18" s="52" t="s">
        <v>40</v>
      </c>
      <c r="C18" s="34" t="s">
        <v>15</v>
      </c>
      <c r="D18" s="34"/>
      <c r="E18" s="31">
        <v>1</v>
      </c>
      <c r="F18" s="32">
        <f>F12+12</f>
        <v>44078</v>
      </c>
      <c r="G18" s="33">
        <v>22</v>
      </c>
      <c r="H18" s="26"/>
      <c r="I18" s="38" t="str">
        <f t="shared" ca="1" si="10"/>
        <v/>
      </c>
      <c r="J18" s="38" t="str">
        <f t="shared" ca="1" si="6"/>
        <v/>
      </c>
      <c r="K18" s="38" t="str">
        <f t="shared" ca="1" si="6"/>
        <v/>
      </c>
      <c r="L18" s="38" t="str">
        <f t="shared" ca="1" si="6"/>
        <v/>
      </c>
      <c r="M18" s="38" t="str">
        <f t="shared" ca="1" si="6"/>
        <v/>
      </c>
      <c r="N18" s="38" t="str">
        <f t="shared" ca="1" si="6"/>
        <v/>
      </c>
      <c r="O18" s="38" t="str">
        <f t="shared" ca="1" si="6"/>
        <v/>
      </c>
      <c r="P18" s="38" t="str">
        <f t="shared" ca="1" si="6"/>
        <v/>
      </c>
      <c r="Q18" s="38" t="str">
        <f t="shared" ca="1" si="6"/>
        <v/>
      </c>
      <c r="R18" s="38" t="str">
        <f t="shared" ca="1" si="6"/>
        <v/>
      </c>
      <c r="S18" s="38" t="str">
        <f t="shared" ca="1" si="6"/>
        <v/>
      </c>
      <c r="T18" s="38" t="str">
        <f t="shared" ca="1" si="6"/>
        <v/>
      </c>
      <c r="U18" s="38" t="str">
        <f t="shared" ca="1" si="6"/>
        <v/>
      </c>
      <c r="V18" s="38" t="str">
        <f t="shared" ca="1" si="6"/>
        <v/>
      </c>
      <c r="W18" s="38" t="str">
        <f t="shared" ca="1" si="6"/>
        <v/>
      </c>
      <c r="X18" s="38" t="str">
        <f t="shared" ca="1" si="6"/>
        <v/>
      </c>
      <c r="Y18" s="38" t="str">
        <f t="shared" ca="1" si="7"/>
        <v/>
      </c>
      <c r="Z18" s="38" t="str">
        <f t="shared" ca="1" si="7"/>
        <v/>
      </c>
      <c r="AA18" s="38" t="str">
        <f t="shared" ca="1" si="7"/>
        <v/>
      </c>
      <c r="AB18" s="38" t="str">
        <f t="shared" ca="1" si="7"/>
        <v/>
      </c>
      <c r="AC18" s="38" t="str">
        <f t="shared" ca="1" si="7"/>
        <v/>
      </c>
      <c r="AD18" s="38" t="str">
        <f t="shared" ca="1" si="7"/>
        <v/>
      </c>
      <c r="AE18" s="38" t="str">
        <f t="shared" ca="1" si="7"/>
        <v/>
      </c>
      <c r="AF18" s="38" t="str">
        <f t="shared" ca="1" si="7"/>
        <v/>
      </c>
      <c r="AG18" s="38" t="str">
        <f t="shared" ca="1" si="7"/>
        <v/>
      </c>
      <c r="AH18" s="38" t="str">
        <f t="shared" ca="1" si="7"/>
        <v/>
      </c>
      <c r="AI18" s="38" t="str">
        <f t="shared" ca="1" si="7"/>
        <v/>
      </c>
      <c r="AJ18" s="38" t="str">
        <f t="shared" ca="1" si="7"/>
        <v/>
      </c>
      <c r="AK18" s="38" t="str">
        <f t="shared" ca="1" si="7"/>
        <v/>
      </c>
      <c r="AL18" s="38" t="str">
        <f t="shared" ca="1" si="7"/>
        <v/>
      </c>
      <c r="AM18" s="38" t="str">
        <f t="shared" ca="1" si="7"/>
        <v/>
      </c>
      <c r="AN18" s="38" t="str">
        <f t="shared" ca="1" si="7"/>
        <v/>
      </c>
      <c r="AO18" s="38" t="str">
        <f t="shared" ca="1" si="8"/>
        <v/>
      </c>
      <c r="AP18" s="38" t="str">
        <f t="shared" ca="1" si="8"/>
        <v/>
      </c>
      <c r="AQ18" s="38" t="str">
        <f t="shared" ca="1" si="8"/>
        <v/>
      </c>
      <c r="AR18" s="38" t="str">
        <f t="shared" ca="1" si="8"/>
        <v/>
      </c>
      <c r="AS18" s="38" t="str">
        <f t="shared" ca="1" si="8"/>
        <v/>
      </c>
      <c r="AT18" s="38" t="str">
        <f t="shared" ca="1" si="8"/>
        <v/>
      </c>
      <c r="AU18" s="38" t="str">
        <f t="shared" ca="1" si="8"/>
        <v/>
      </c>
      <c r="AV18" s="38" t="str">
        <f t="shared" ca="1" si="8"/>
        <v/>
      </c>
      <c r="AW18" s="38" t="str">
        <f t="shared" ca="1" si="8"/>
        <v/>
      </c>
      <c r="AX18" s="38" t="str">
        <f t="shared" ca="1" si="8"/>
        <v/>
      </c>
      <c r="AY18" s="38" t="str">
        <f t="shared" ca="1" si="8"/>
        <v/>
      </c>
      <c r="AZ18" s="38" t="str">
        <f t="shared" ca="1" si="8"/>
        <v/>
      </c>
      <c r="BA18" s="38" t="str">
        <f t="shared" ca="1" si="8"/>
        <v/>
      </c>
      <c r="BB18" s="38" t="str">
        <f t="shared" ca="1" si="8"/>
        <v/>
      </c>
      <c r="BC18" s="38" t="str">
        <f t="shared" ca="1" si="8"/>
        <v/>
      </c>
      <c r="BD18" s="38" t="str">
        <f t="shared" ca="1" si="8"/>
        <v/>
      </c>
      <c r="BE18" s="38" t="str">
        <f t="shared" ca="1" si="9"/>
        <v/>
      </c>
      <c r="BF18" s="38" t="str">
        <f t="shared" ca="1" si="9"/>
        <v/>
      </c>
      <c r="BG18" s="38" t="str">
        <f t="shared" ca="1" si="9"/>
        <v/>
      </c>
      <c r="BH18" s="38" t="str">
        <f t="shared" ca="1" si="9"/>
        <v/>
      </c>
      <c r="BI18" s="38" t="str">
        <f t="shared" ca="1" si="9"/>
        <v/>
      </c>
      <c r="BJ18" s="38" t="str">
        <f t="shared" ca="1" si="9"/>
        <v/>
      </c>
      <c r="BK18" s="38" t="str">
        <f t="shared" ca="1" si="9"/>
        <v/>
      </c>
      <c r="BL18" s="38" t="str">
        <f t="shared" ca="1" si="9"/>
        <v/>
      </c>
    </row>
    <row r="19" spans="1:64" s="2" customFormat="1" ht="16.5" customHeight="1" x14ac:dyDescent="0.25">
      <c r="A19" s="14"/>
      <c r="B19" s="53" t="s">
        <v>48</v>
      </c>
      <c r="C19" s="34" t="s">
        <v>15</v>
      </c>
      <c r="D19" s="34" t="s">
        <v>47</v>
      </c>
      <c r="E19" s="31">
        <v>1</v>
      </c>
      <c r="F19" s="32">
        <f>F18</f>
        <v>44078</v>
      </c>
      <c r="G19" s="33">
        <v>18</v>
      </c>
      <c r="H19" s="26"/>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row>
    <row r="20" spans="1:64" s="2" customFormat="1" ht="15.75" customHeight="1" x14ac:dyDescent="0.25">
      <c r="A20" s="14"/>
      <c r="B20" s="41" t="s">
        <v>52</v>
      </c>
      <c r="C20" s="34" t="s">
        <v>15</v>
      </c>
      <c r="D20" s="34" t="s">
        <v>49</v>
      </c>
      <c r="E20" s="31">
        <v>0.95</v>
      </c>
      <c r="F20" s="32">
        <f>F19</f>
        <v>44078</v>
      </c>
      <c r="G20" s="33">
        <v>15</v>
      </c>
      <c r="H20" s="26"/>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row>
    <row r="21" spans="1:64" s="2" customFormat="1" ht="15" customHeight="1" x14ac:dyDescent="0.25">
      <c r="A21" s="14"/>
      <c r="B21" s="41" t="s">
        <v>61</v>
      </c>
      <c r="C21" s="34" t="s">
        <v>15</v>
      </c>
      <c r="D21" s="34" t="s">
        <v>50</v>
      </c>
      <c r="E21" s="31">
        <v>1</v>
      </c>
      <c r="F21" s="32">
        <f>F20</f>
        <v>44078</v>
      </c>
      <c r="G21" s="33">
        <v>13</v>
      </c>
      <c r="H21" s="26"/>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row>
    <row r="22" spans="1:64" s="2" customFormat="1" ht="16.5" customHeight="1" x14ac:dyDescent="0.25">
      <c r="A22" s="14"/>
      <c r="B22" s="41" t="s">
        <v>51</v>
      </c>
      <c r="C22" s="34" t="s">
        <v>15</v>
      </c>
      <c r="D22" s="34" t="s">
        <v>45</v>
      </c>
      <c r="E22" s="31">
        <v>1</v>
      </c>
      <c r="F22" s="32">
        <f>F21+7</f>
        <v>44085</v>
      </c>
      <c r="G22" s="33">
        <v>15</v>
      </c>
      <c r="H22" s="26"/>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row>
    <row r="23" spans="1:64" s="2" customFormat="1" ht="30" customHeight="1" x14ac:dyDescent="0.25">
      <c r="A23" s="14"/>
      <c r="B23" s="52" t="s">
        <v>37</v>
      </c>
      <c r="C23" s="34" t="s">
        <v>7</v>
      </c>
      <c r="D23" s="34" t="s">
        <v>45</v>
      </c>
      <c r="E23" s="31">
        <v>1</v>
      </c>
      <c r="F23" s="32">
        <f>F18+24</f>
        <v>44102</v>
      </c>
      <c r="G23" s="33">
        <v>1</v>
      </c>
      <c r="H23" s="26"/>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t="str">
        <f t="shared" ca="1" si="8"/>
        <v/>
      </c>
      <c r="AN23" s="38"/>
      <c r="AO23" s="38"/>
      <c r="AP23" s="38"/>
      <c r="AQ23" s="38"/>
      <c r="AR23" s="38"/>
      <c r="AS23" s="38"/>
      <c r="AT23" s="38"/>
      <c r="AU23" s="38"/>
      <c r="AV23" s="38"/>
      <c r="AW23" s="38"/>
      <c r="AX23" s="38"/>
      <c r="AY23" s="38"/>
      <c r="AZ23" s="38" t="str">
        <f t="shared" ref="AZ23:BC23" ca="1" si="11">IF(AND($C23="Goal",AZ$5&gt;=$F23,AZ$5&lt;=$F23+$G23-1),2,IF(AND($C23="Milestone",AZ$5&gt;=$F23,AZ$5&lt;=$F23+$G23-1),1,""))</f>
        <v/>
      </c>
      <c r="BA23" s="38" t="str">
        <f t="shared" ca="1" si="11"/>
        <v/>
      </c>
      <c r="BB23" s="38" t="str">
        <f t="shared" ca="1" si="11"/>
        <v/>
      </c>
      <c r="BC23" s="38" t="str">
        <f t="shared" ca="1" si="11"/>
        <v/>
      </c>
      <c r="BD23" s="38" t="str">
        <f t="shared" ref="BD23" ca="1" si="12">IF(AND($C23="Goal",BD$5&gt;=$F23,BD$5&lt;=$F23+$G23-1),2,IF(AND($C23="Milestone",BD$5&gt;=$F23,BD$5&lt;=$F23+$G23-1),1,""))</f>
        <v/>
      </c>
      <c r="BE23" s="38"/>
      <c r="BF23" s="38"/>
      <c r="BG23" s="38"/>
      <c r="BH23" s="38"/>
      <c r="BI23" s="38"/>
      <c r="BJ23" s="38"/>
      <c r="BK23" s="38"/>
      <c r="BL23" s="38"/>
    </row>
    <row r="24" spans="1:64" s="2" customFormat="1" ht="30" customHeight="1" x14ac:dyDescent="0.25">
      <c r="A24" s="14"/>
      <c r="B24" s="52" t="s">
        <v>41</v>
      </c>
      <c r="C24" s="34" t="s">
        <v>15</v>
      </c>
      <c r="D24" s="34"/>
      <c r="E24" s="31">
        <v>0.2</v>
      </c>
      <c r="F24" s="32">
        <f>F23-7</f>
        <v>44095</v>
      </c>
      <c r="G24" s="33">
        <v>19</v>
      </c>
      <c r="H24" s="26"/>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row>
    <row r="25" spans="1:64" s="2" customFormat="1" ht="30" customHeight="1" x14ac:dyDescent="0.25">
      <c r="A25" s="14"/>
      <c r="B25" s="52" t="s">
        <v>38</v>
      </c>
      <c r="C25" s="34" t="s">
        <v>15</v>
      </c>
      <c r="D25" s="34" t="s">
        <v>46</v>
      </c>
      <c r="E25" s="31"/>
      <c r="F25" s="32">
        <f>F23+2</f>
        <v>44104</v>
      </c>
      <c r="G25" s="33">
        <v>10</v>
      </c>
      <c r="H25" s="26"/>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row>
    <row r="26" spans="1:64" s="2" customFormat="1" ht="30" customHeight="1" x14ac:dyDescent="0.25">
      <c r="A26" s="15"/>
      <c r="B26" s="55" t="s">
        <v>58</v>
      </c>
      <c r="C26" s="34"/>
      <c r="D26" s="34"/>
      <c r="E26" s="31"/>
      <c r="F26" s="32"/>
      <c r="G26" s="33"/>
      <c r="H26" s="26"/>
      <c r="I26" s="38" t="str">
        <f t="shared" ca="1" si="10"/>
        <v/>
      </c>
      <c r="J26" s="38" t="str">
        <f t="shared" ca="1" si="6"/>
        <v/>
      </c>
      <c r="K26" s="38" t="str">
        <f t="shared" ca="1" si="6"/>
        <v/>
      </c>
      <c r="L26" s="38" t="str">
        <f t="shared" ca="1" si="6"/>
        <v/>
      </c>
      <c r="M26" s="38" t="str">
        <f t="shared" ca="1" si="6"/>
        <v/>
      </c>
      <c r="N26" s="38" t="str">
        <f t="shared" ca="1" si="6"/>
        <v/>
      </c>
      <c r="O26" s="38" t="str">
        <f t="shared" ca="1" si="6"/>
        <v/>
      </c>
      <c r="P26" s="38" t="str">
        <f t="shared" ca="1" si="6"/>
        <v/>
      </c>
      <c r="Q26" s="38" t="str">
        <f t="shared" ca="1" si="6"/>
        <v/>
      </c>
      <c r="R26" s="38" t="str">
        <f t="shared" ca="1" si="6"/>
        <v/>
      </c>
      <c r="S26" s="38" t="str">
        <f t="shared" ca="1" si="6"/>
        <v/>
      </c>
      <c r="T26" s="38" t="str">
        <f t="shared" ca="1" si="6"/>
        <v/>
      </c>
      <c r="U26" s="38" t="str">
        <f t="shared" ca="1" si="6"/>
        <v/>
      </c>
      <c r="V26" s="38" t="str">
        <f t="shared" ca="1" si="6"/>
        <v/>
      </c>
      <c r="W26" s="38" t="str">
        <f t="shared" ca="1" si="6"/>
        <v/>
      </c>
      <c r="X26" s="38" t="str">
        <f t="shared" ca="1" si="6"/>
        <v/>
      </c>
      <c r="Y26" s="38" t="str">
        <f t="shared" ca="1" si="7"/>
        <v/>
      </c>
      <c r="Z26" s="38" t="str">
        <f t="shared" ca="1" si="7"/>
        <v/>
      </c>
      <c r="AA26" s="38" t="str">
        <f t="shared" ca="1" si="7"/>
        <v/>
      </c>
      <c r="AB26" s="38" t="str">
        <f t="shared" ca="1" si="7"/>
        <v/>
      </c>
      <c r="AC26" s="38" t="str">
        <f t="shared" ca="1" si="7"/>
        <v/>
      </c>
      <c r="AD26" s="38" t="str">
        <f t="shared" ca="1" si="7"/>
        <v/>
      </c>
      <c r="AE26" s="38" t="str">
        <f t="shared" ca="1" si="7"/>
        <v/>
      </c>
      <c r="AF26" s="38" t="str">
        <f t="shared" ca="1" si="7"/>
        <v/>
      </c>
      <c r="AG26" s="38" t="str">
        <f t="shared" ca="1" si="7"/>
        <v/>
      </c>
      <c r="AH26" s="38" t="str">
        <f t="shared" ca="1" si="7"/>
        <v/>
      </c>
      <c r="AI26" s="38" t="str">
        <f t="shared" ca="1" si="7"/>
        <v/>
      </c>
      <c r="AJ26" s="38" t="str">
        <f t="shared" ca="1" si="7"/>
        <v/>
      </c>
      <c r="AK26" s="38" t="str">
        <f t="shared" ca="1" si="7"/>
        <v/>
      </c>
      <c r="AL26" s="38" t="str">
        <f t="shared" ca="1" si="7"/>
        <v/>
      </c>
      <c r="AM26" s="38" t="str">
        <f t="shared" ca="1" si="7"/>
        <v/>
      </c>
      <c r="AN26" s="38" t="str">
        <f t="shared" ca="1" si="7"/>
        <v/>
      </c>
      <c r="AO26" s="38" t="str">
        <f t="shared" ca="1" si="8"/>
        <v/>
      </c>
      <c r="AP26" s="38" t="str">
        <f t="shared" ca="1" si="8"/>
        <v/>
      </c>
      <c r="AQ26" s="38" t="str">
        <f t="shared" ca="1" si="8"/>
        <v/>
      </c>
      <c r="AR26" s="38" t="str">
        <f t="shared" ca="1" si="8"/>
        <v/>
      </c>
      <c r="AS26" s="38" t="str">
        <f t="shared" ca="1" si="8"/>
        <v/>
      </c>
      <c r="AT26" s="38" t="str">
        <f t="shared" ca="1" si="8"/>
        <v/>
      </c>
      <c r="AU26" s="38" t="str">
        <f t="shared" ca="1" si="8"/>
        <v/>
      </c>
      <c r="AV26" s="38" t="str">
        <f t="shared" ca="1" si="8"/>
        <v/>
      </c>
      <c r="AW26" s="38" t="str">
        <f t="shared" ca="1" si="8"/>
        <v/>
      </c>
      <c r="AX26" s="38" t="str">
        <f t="shared" ca="1" si="8"/>
        <v/>
      </c>
      <c r="AY26" s="38" t="str">
        <f t="shared" ca="1" si="8"/>
        <v/>
      </c>
      <c r="AZ26" s="38" t="str">
        <f t="shared" ca="1" si="8"/>
        <v/>
      </c>
      <c r="BA26" s="38" t="str">
        <f t="shared" ca="1" si="8"/>
        <v/>
      </c>
      <c r="BB26" s="38" t="str">
        <f t="shared" ca="1" si="8"/>
        <v/>
      </c>
      <c r="BC26" s="38" t="str">
        <f t="shared" ca="1" si="8"/>
        <v/>
      </c>
      <c r="BD26" s="38" t="str">
        <f t="shared" ca="1" si="8"/>
        <v/>
      </c>
      <c r="BE26" s="38" t="str">
        <f t="shared" ca="1" si="9"/>
        <v/>
      </c>
      <c r="BF26" s="38" t="str">
        <f t="shared" ca="1" si="9"/>
        <v/>
      </c>
      <c r="BG26" s="38" t="str">
        <f t="shared" ca="1" si="9"/>
        <v/>
      </c>
      <c r="BH26" s="38" t="str">
        <f t="shared" ca="1" si="9"/>
        <v/>
      </c>
      <c r="BI26" s="38" t="str">
        <f t="shared" ca="1" si="9"/>
        <v/>
      </c>
      <c r="BJ26" s="38" t="str">
        <f t="shared" ca="1" si="9"/>
        <v/>
      </c>
      <c r="BK26" s="38" t="str">
        <f t="shared" ca="1" si="9"/>
        <v/>
      </c>
      <c r="BL26" s="38" t="str">
        <f t="shared" ca="1" si="9"/>
        <v/>
      </c>
    </row>
    <row r="27" spans="1:64" s="2" customFormat="1" ht="30" customHeight="1" x14ac:dyDescent="0.25">
      <c r="A27" s="14"/>
      <c r="B27" s="54" t="s">
        <v>42</v>
      </c>
      <c r="C27" s="34" t="s">
        <v>15</v>
      </c>
      <c r="D27" s="34"/>
      <c r="E27" s="31"/>
      <c r="F27" s="32">
        <f>F25+4</f>
        <v>44108</v>
      </c>
      <c r="G27" s="33">
        <v>14</v>
      </c>
      <c r="H27" s="26"/>
      <c r="I27" s="38" t="str">
        <f t="shared" ca="1" si="10"/>
        <v/>
      </c>
      <c r="J27" s="38" t="str">
        <f t="shared" ca="1" si="6"/>
        <v/>
      </c>
      <c r="K27" s="38" t="str">
        <f t="shared" ca="1" si="6"/>
        <v/>
      </c>
      <c r="L27" s="38" t="str">
        <f t="shared" ca="1" si="6"/>
        <v/>
      </c>
      <c r="M27" s="38" t="str">
        <f t="shared" ca="1" si="6"/>
        <v/>
      </c>
      <c r="N27" s="38" t="str">
        <f t="shared" ca="1" si="6"/>
        <v/>
      </c>
      <c r="O27" s="38" t="str">
        <f t="shared" ca="1" si="6"/>
        <v/>
      </c>
      <c r="P27" s="38" t="str">
        <f t="shared" ca="1" si="6"/>
        <v/>
      </c>
      <c r="Q27" s="38" t="str">
        <f t="shared" ca="1" si="6"/>
        <v/>
      </c>
      <c r="R27" s="38" t="str">
        <f t="shared" ca="1" si="6"/>
        <v/>
      </c>
      <c r="S27" s="38" t="str">
        <f t="shared" ca="1" si="6"/>
        <v/>
      </c>
      <c r="T27" s="38" t="str">
        <f t="shared" ca="1" si="6"/>
        <v/>
      </c>
      <c r="U27" s="38" t="str">
        <f t="shared" ca="1" si="6"/>
        <v/>
      </c>
      <c r="V27" s="38" t="str">
        <f t="shared" ca="1" si="6"/>
        <v/>
      </c>
      <c r="W27" s="38" t="str">
        <f t="shared" ca="1" si="6"/>
        <v/>
      </c>
      <c r="X27" s="38" t="str">
        <f t="shared" ca="1" si="6"/>
        <v/>
      </c>
      <c r="Y27" s="38" t="str">
        <f t="shared" ca="1" si="7"/>
        <v/>
      </c>
      <c r="Z27" s="38" t="str">
        <f t="shared" ca="1" si="7"/>
        <v/>
      </c>
      <c r="AA27" s="38" t="str">
        <f t="shared" ca="1" si="7"/>
        <v/>
      </c>
      <c r="AB27" s="38" t="str">
        <f t="shared" ca="1" si="7"/>
        <v/>
      </c>
      <c r="AC27" s="38" t="str">
        <f t="shared" ca="1" si="7"/>
        <v/>
      </c>
      <c r="AD27" s="38" t="str">
        <f t="shared" ca="1" si="7"/>
        <v/>
      </c>
      <c r="AE27" s="38" t="str">
        <f t="shared" ca="1" si="7"/>
        <v/>
      </c>
      <c r="AF27" s="38" t="str">
        <f t="shared" ca="1" si="7"/>
        <v/>
      </c>
      <c r="AG27" s="38" t="str">
        <f t="shared" ca="1" si="7"/>
        <v/>
      </c>
      <c r="AH27" s="38" t="str">
        <f t="shared" ca="1" si="7"/>
        <v/>
      </c>
      <c r="AI27" s="38" t="str">
        <f t="shared" ca="1" si="7"/>
        <v/>
      </c>
      <c r="AJ27" s="38" t="str">
        <f t="shared" ca="1" si="7"/>
        <v/>
      </c>
      <c r="AK27" s="38" t="str">
        <f t="shared" ca="1" si="7"/>
        <v/>
      </c>
      <c r="AL27" s="38" t="str">
        <f t="shared" ca="1" si="7"/>
        <v/>
      </c>
      <c r="AM27" s="38" t="str">
        <f t="shared" ca="1" si="7"/>
        <v/>
      </c>
      <c r="AN27" s="38" t="str">
        <f t="shared" ca="1" si="7"/>
        <v/>
      </c>
      <c r="AO27" s="38" t="str">
        <f t="shared" ca="1" si="8"/>
        <v/>
      </c>
      <c r="AP27" s="38" t="str">
        <f t="shared" ca="1" si="8"/>
        <v/>
      </c>
      <c r="AQ27" s="38" t="str">
        <f t="shared" ca="1" si="8"/>
        <v/>
      </c>
      <c r="AR27" s="38" t="str">
        <f t="shared" ca="1" si="8"/>
        <v/>
      </c>
      <c r="AS27" s="38" t="str">
        <f t="shared" ca="1" si="8"/>
        <v/>
      </c>
      <c r="AT27" s="38" t="str">
        <f t="shared" ca="1" si="8"/>
        <v/>
      </c>
      <c r="AU27" s="38" t="str">
        <f t="shared" ca="1" si="8"/>
        <v/>
      </c>
      <c r="AV27" s="38" t="str">
        <f t="shared" ca="1" si="8"/>
        <v/>
      </c>
      <c r="AW27" s="38" t="str">
        <f t="shared" ca="1" si="8"/>
        <v/>
      </c>
      <c r="AX27" s="38" t="str">
        <f t="shared" ca="1" si="8"/>
        <v/>
      </c>
      <c r="AY27" s="38" t="str">
        <f t="shared" ca="1" si="8"/>
        <v/>
      </c>
      <c r="AZ27" s="38" t="str">
        <f t="shared" ca="1" si="8"/>
        <v/>
      </c>
      <c r="BA27" s="38" t="str">
        <f t="shared" ca="1" si="8"/>
        <v/>
      </c>
      <c r="BB27" s="38" t="str">
        <f t="shared" ca="1" si="8"/>
        <v/>
      </c>
      <c r="BC27" s="38" t="str">
        <f t="shared" ca="1" si="8"/>
        <v/>
      </c>
      <c r="BD27" s="38" t="str">
        <f t="shared" ca="1" si="8"/>
        <v/>
      </c>
      <c r="BE27" s="38" t="str">
        <f t="shared" ca="1" si="9"/>
        <v/>
      </c>
      <c r="BF27" s="38" t="str">
        <f t="shared" ca="1" si="9"/>
        <v/>
      </c>
      <c r="BG27" s="38" t="str">
        <f t="shared" ca="1" si="9"/>
        <v/>
      </c>
      <c r="BH27" s="38" t="str">
        <f t="shared" ca="1" si="9"/>
        <v/>
      </c>
      <c r="BI27" s="38" t="str">
        <f t="shared" ca="1" si="9"/>
        <v/>
      </c>
      <c r="BJ27" s="38" t="str">
        <f t="shared" ca="1" si="9"/>
        <v/>
      </c>
      <c r="BK27" s="38" t="str">
        <f t="shared" ca="1" si="9"/>
        <v/>
      </c>
      <c r="BL27" s="38" t="str">
        <f t="shared" ca="1" si="9"/>
        <v/>
      </c>
    </row>
    <row r="28" spans="1:64" s="2" customFormat="1" ht="30" customHeight="1" x14ac:dyDescent="0.25">
      <c r="A28" s="14"/>
      <c r="B28" s="54" t="s">
        <v>43</v>
      </c>
      <c r="C28" s="34" t="s">
        <v>15</v>
      </c>
      <c r="D28" s="34"/>
      <c r="E28" s="31"/>
      <c r="F28" s="32">
        <f>F27+14</f>
        <v>44122</v>
      </c>
      <c r="G28" s="33">
        <v>13</v>
      </c>
      <c r="H28" s="26"/>
      <c r="I28" s="38" t="str">
        <f t="shared" ca="1" si="10"/>
        <v/>
      </c>
      <c r="J28" s="38" t="str">
        <f t="shared" ca="1" si="6"/>
        <v/>
      </c>
      <c r="K28" s="38" t="str">
        <f t="shared" ca="1" si="6"/>
        <v/>
      </c>
      <c r="L28" s="38" t="str">
        <f t="shared" ca="1" si="6"/>
        <v/>
      </c>
      <c r="M28" s="38" t="str">
        <f t="shared" ca="1" si="6"/>
        <v/>
      </c>
      <c r="N28" s="38" t="str">
        <f t="shared" ca="1" si="6"/>
        <v/>
      </c>
      <c r="O28" s="38" t="str">
        <f t="shared" ca="1" si="6"/>
        <v/>
      </c>
      <c r="P28" s="38" t="str">
        <f t="shared" ca="1" si="6"/>
        <v/>
      </c>
      <c r="Q28" s="38" t="str">
        <f t="shared" ca="1" si="6"/>
        <v/>
      </c>
      <c r="R28" s="38" t="str">
        <f t="shared" ca="1" si="6"/>
        <v/>
      </c>
      <c r="S28" s="38" t="str">
        <f t="shared" ca="1" si="6"/>
        <v/>
      </c>
      <c r="T28" s="38" t="str">
        <f t="shared" ca="1" si="6"/>
        <v/>
      </c>
      <c r="U28" s="38" t="str">
        <f t="shared" ca="1" si="6"/>
        <v/>
      </c>
      <c r="V28" s="38" t="str">
        <f t="shared" ca="1" si="6"/>
        <v/>
      </c>
      <c r="W28" s="38" t="str">
        <f t="shared" ca="1" si="6"/>
        <v/>
      </c>
      <c r="X28" s="38" t="str">
        <f t="shared" ca="1" si="6"/>
        <v/>
      </c>
      <c r="Y28" s="38" t="str">
        <f t="shared" ca="1" si="7"/>
        <v/>
      </c>
      <c r="Z28" s="38" t="str">
        <f t="shared" ca="1" si="7"/>
        <v/>
      </c>
      <c r="AA28" s="38" t="str">
        <f t="shared" ca="1" si="7"/>
        <v/>
      </c>
      <c r="AB28" s="38" t="str">
        <f t="shared" ca="1" si="7"/>
        <v/>
      </c>
      <c r="AC28" s="38" t="str">
        <f t="shared" ca="1" si="7"/>
        <v/>
      </c>
      <c r="AD28" s="38" t="str">
        <f t="shared" ca="1" si="7"/>
        <v/>
      </c>
      <c r="AE28" s="38" t="str">
        <f t="shared" ca="1" si="7"/>
        <v/>
      </c>
      <c r="AF28" s="38" t="str">
        <f t="shared" ca="1" si="7"/>
        <v/>
      </c>
      <c r="AG28" s="38" t="str">
        <f t="shared" ca="1" si="7"/>
        <v/>
      </c>
      <c r="AH28" s="38" t="str">
        <f t="shared" ca="1" si="7"/>
        <v/>
      </c>
      <c r="AI28" s="38" t="str">
        <f t="shared" ca="1" si="7"/>
        <v/>
      </c>
      <c r="AJ28" s="38" t="str">
        <f t="shared" ca="1" si="7"/>
        <v/>
      </c>
      <c r="AK28" s="38" t="str">
        <f t="shared" ca="1" si="7"/>
        <v/>
      </c>
      <c r="AL28" s="38" t="str">
        <f t="shared" ca="1" si="7"/>
        <v/>
      </c>
      <c r="AM28" s="38" t="str">
        <f t="shared" ca="1" si="7"/>
        <v/>
      </c>
      <c r="AN28" s="38" t="str">
        <f t="shared" ca="1" si="7"/>
        <v/>
      </c>
      <c r="AO28" s="38" t="str">
        <f t="shared" ca="1" si="8"/>
        <v/>
      </c>
      <c r="AP28" s="38" t="str">
        <f t="shared" ca="1" si="8"/>
        <v/>
      </c>
      <c r="AQ28" s="38" t="str">
        <f t="shared" ca="1" si="8"/>
        <v/>
      </c>
      <c r="AR28" s="38" t="str">
        <f t="shared" ca="1" si="8"/>
        <v/>
      </c>
      <c r="AS28" s="38" t="str">
        <f t="shared" ca="1" si="8"/>
        <v/>
      </c>
      <c r="AT28" s="38" t="str">
        <f t="shared" ca="1" si="8"/>
        <v/>
      </c>
      <c r="AU28" s="38" t="str">
        <f t="shared" ca="1" si="8"/>
        <v/>
      </c>
      <c r="AV28" s="38" t="str">
        <f t="shared" ca="1" si="8"/>
        <v/>
      </c>
      <c r="AW28" s="38" t="str">
        <f t="shared" ca="1" si="8"/>
        <v/>
      </c>
      <c r="AX28" s="38" t="str">
        <f t="shared" ca="1" si="8"/>
        <v/>
      </c>
      <c r="AY28" s="38" t="str">
        <f t="shared" ca="1" si="8"/>
        <v/>
      </c>
      <c r="AZ28" s="38" t="str">
        <f t="shared" ca="1" si="8"/>
        <v/>
      </c>
      <c r="BA28" s="38" t="str">
        <f t="shared" ca="1" si="8"/>
        <v/>
      </c>
      <c r="BB28" s="38" t="str">
        <f t="shared" ca="1" si="8"/>
        <v/>
      </c>
      <c r="BC28" s="38" t="str">
        <f t="shared" ca="1" si="8"/>
        <v/>
      </c>
      <c r="BD28" s="38" t="str">
        <f t="shared" ca="1" si="8"/>
        <v/>
      </c>
      <c r="BE28" s="38" t="str">
        <f t="shared" ca="1" si="9"/>
        <v/>
      </c>
      <c r="BF28" s="38" t="str">
        <f t="shared" ca="1" si="9"/>
        <v/>
      </c>
      <c r="BG28" s="38" t="str">
        <f t="shared" ca="1" si="9"/>
        <v/>
      </c>
      <c r="BH28" s="38" t="str">
        <f t="shared" ca="1" si="9"/>
        <v/>
      </c>
      <c r="BI28" s="38" t="str">
        <f t="shared" ca="1" si="9"/>
        <v/>
      </c>
      <c r="BJ28" s="38" t="str">
        <f t="shared" ca="1" si="9"/>
        <v/>
      </c>
      <c r="BK28" s="38" t="str">
        <f t="shared" ca="1" si="9"/>
        <v/>
      </c>
      <c r="BL28" s="38" t="str">
        <f t="shared" ca="1" si="9"/>
        <v/>
      </c>
    </row>
    <row r="29" spans="1:64" s="2" customFormat="1" ht="30" customHeight="1" x14ac:dyDescent="0.25">
      <c r="A29" s="14"/>
      <c r="B29" s="54" t="s">
        <v>44</v>
      </c>
      <c r="C29" s="34" t="s">
        <v>15</v>
      </c>
      <c r="D29" s="34"/>
      <c r="E29" s="31"/>
      <c r="F29" s="32">
        <f>F28+9</f>
        <v>44131</v>
      </c>
      <c r="G29" s="33">
        <v>11</v>
      </c>
      <c r="H29" s="26"/>
      <c r="I29" s="38" t="str">
        <f t="shared" ca="1" si="10"/>
        <v/>
      </c>
      <c r="J29" s="38" t="str">
        <f t="shared" ca="1" si="6"/>
        <v/>
      </c>
      <c r="K29" s="38" t="str">
        <f t="shared" ca="1" si="6"/>
        <v/>
      </c>
      <c r="L29" s="38" t="str">
        <f t="shared" ca="1" si="6"/>
        <v/>
      </c>
      <c r="M29" s="38" t="str">
        <f t="shared" ca="1" si="6"/>
        <v/>
      </c>
      <c r="N29" s="38" t="str">
        <f t="shared" ca="1" si="6"/>
        <v/>
      </c>
      <c r="O29" s="38" t="str">
        <f t="shared" ca="1" si="6"/>
        <v/>
      </c>
      <c r="P29" s="38" t="str">
        <f t="shared" ca="1" si="6"/>
        <v/>
      </c>
      <c r="Q29" s="38" t="str">
        <f t="shared" ca="1" si="6"/>
        <v/>
      </c>
      <c r="R29" s="38" t="str">
        <f t="shared" ca="1" si="6"/>
        <v/>
      </c>
      <c r="S29" s="38" t="str">
        <f t="shared" ca="1" si="6"/>
        <v/>
      </c>
      <c r="T29" s="38" t="str">
        <f t="shared" ca="1" si="6"/>
        <v/>
      </c>
      <c r="U29" s="38" t="str">
        <f t="shared" ca="1" si="6"/>
        <v/>
      </c>
      <c r="V29" s="38" t="str">
        <f t="shared" ca="1" si="6"/>
        <v/>
      </c>
      <c r="W29" s="38" t="str">
        <f t="shared" ca="1" si="6"/>
        <v/>
      </c>
      <c r="X29" s="38" t="str">
        <f t="shared" ca="1" si="6"/>
        <v/>
      </c>
      <c r="Y29" s="38" t="str">
        <f t="shared" ca="1" si="7"/>
        <v/>
      </c>
      <c r="Z29" s="38" t="str">
        <f t="shared" ca="1" si="7"/>
        <v/>
      </c>
      <c r="AA29" s="38" t="str">
        <f t="shared" ca="1" si="7"/>
        <v/>
      </c>
      <c r="AB29" s="38" t="str">
        <f t="shared" ca="1" si="7"/>
        <v/>
      </c>
      <c r="AC29" s="38" t="str">
        <f t="shared" ca="1" si="7"/>
        <v/>
      </c>
      <c r="AD29" s="38" t="str">
        <f t="shared" ca="1" si="7"/>
        <v/>
      </c>
      <c r="AE29" s="38" t="str">
        <f t="shared" ca="1" si="7"/>
        <v/>
      </c>
      <c r="AF29" s="38" t="str">
        <f t="shared" ca="1" si="7"/>
        <v/>
      </c>
      <c r="AG29" s="38" t="str">
        <f t="shared" ca="1" si="7"/>
        <v/>
      </c>
      <c r="AH29" s="38" t="str">
        <f t="shared" ca="1" si="7"/>
        <v/>
      </c>
      <c r="AI29" s="38" t="str">
        <f t="shared" ca="1" si="7"/>
        <v/>
      </c>
      <c r="AJ29" s="38" t="str">
        <f t="shared" ca="1" si="7"/>
        <v/>
      </c>
      <c r="AK29" s="38" t="str">
        <f t="shared" ca="1" si="7"/>
        <v/>
      </c>
      <c r="AL29" s="38" t="str">
        <f t="shared" ca="1" si="7"/>
        <v/>
      </c>
      <c r="AM29" s="38" t="str">
        <f t="shared" ca="1" si="7"/>
        <v/>
      </c>
      <c r="AN29" s="38" t="str">
        <f t="shared" ca="1" si="7"/>
        <v/>
      </c>
      <c r="AO29" s="38" t="str">
        <f t="shared" ca="1" si="8"/>
        <v/>
      </c>
      <c r="AP29" s="38" t="str">
        <f t="shared" ca="1" si="8"/>
        <v/>
      </c>
      <c r="AQ29" s="38" t="str">
        <f t="shared" ca="1" si="8"/>
        <v/>
      </c>
      <c r="AR29" s="38" t="str">
        <f t="shared" ca="1" si="8"/>
        <v/>
      </c>
      <c r="AS29" s="38" t="str">
        <f t="shared" ca="1" si="8"/>
        <v/>
      </c>
      <c r="AT29" s="38" t="str">
        <f t="shared" ca="1" si="8"/>
        <v/>
      </c>
      <c r="AU29" s="38" t="str">
        <f t="shared" ca="1" si="8"/>
        <v/>
      </c>
      <c r="AV29" s="38" t="str">
        <f t="shared" ca="1" si="8"/>
        <v/>
      </c>
      <c r="AW29" s="38" t="str">
        <f t="shared" ca="1" si="8"/>
        <v/>
      </c>
      <c r="AX29" s="38" t="str">
        <f t="shared" ca="1" si="8"/>
        <v/>
      </c>
      <c r="AY29" s="38" t="str">
        <f t="shared" ca="1" si="8"/>
        <v/>
      </c>
      <c r="AZ29" s="38" t="str">
        <f t="shared" ca="1" si="8"/>
        <v/>
      </c>
      <c r="BA29" s="38" t="str">
        <f t="shared" ca="1" si="8"/>
        <v/>
      </c>
      <c r="BB29" s="38" t="str">
        <f t="shared" ca="1" si="8"/>
        <v/>
      </c>
      <c r="BC29" s="38" t="str">
        <f t="shared" ca="1" si="8"/>
        <v/>
      </c>
      <c r="BD29" s="38" t="str">
        <f t="shared" ca="1" si="8"/>
        <v/>
      </c>
      <c r="BE29" s="38" t="str">
        <f t="shared" ca="1" si="9"/>
        <v/>
      </c>
      <c r="BF29" s="38" t="str">
        <f t="shared" ca="1" si="9"/>
        <v/>
      </c>
      <c r="BG29" s="38" t="str">
        <f t="shared" ca="1" si="9"/>
        <v/>
      </c>
      <c r="BH29" s="38" t="str">
        <f t="shared" ca="1" si="9"/>
        <v/>
      </c>
      <c r="BI29" s="38" t="str">
        <f t="shared" ca="1" si="9"/>
        <v/>
      </c>
      <c r="BJ29" s="38" t="str">
        <f t="shared" ca="1" si="9"/>
        <v/>
      </c>
      <c r="BK29" s="38" t="str">
        <f t="shared" ca="1" si="9"/>
        <v/>
      </c>
      <c r="BL29" s="38" t="str">
        <f t="shared" ca="1" si="9"/>
        <v/>
      </c>
    </row>
    <row r="30" spans="1:64" s="2" customFormat="1" ht="30" customHeight="1" x14ac:dyDescent="0.25">
      <c r="A30" s="14"/>
      <c r="B30" s="54" t="s">
        <v>39</v>
      </c>
      <c r="C30" s="34" t="s">
        <v>15</v>
      </c>
      <c r="D30" s="34"/>
      <c r="E30" s="31"/>
      <c r="F30" s="32">
        <f>F29+3</f>
        <v>44134</v>
      </c>
      <c r="G30" s="33">
        <v>22</v>
      </c>
      <c r="H30" s="26"/>
      <c r="I30" s="38" t="str">
        <f t="shared" ca="1" si="10"/>
        <v/>
      </c>
      <c r="J30" s="38" t="str">
        <f t="shared" ca="1" si="6"/>
        <v/>
      </c>
      <c r="K30" s="38" t="str">
        <f t="shared" ca="1" si="6"/>
        <v/>
      </c>
      <c r="L30" s="38" t="str">
        <f t="shared" ca="1" si="6"/>
        <v/>
      </c>
      <c r="M30" s="38" t="str">
        <f t="shared" ca="1" si="6"/>
        <v/>
      </c>
      <c r="N30" s="38" t="str">
        <f t="shared" ca="1" si="6"/>
        <v/>
      </c>
      <c r="O30" s="38" t="str">
        <f t="shared" ca="1" si="6"/>
        <v/>
      </c>
      <c r="P30" s="38" t="str">
        <f t="shared" ca="1" si="6"/>
        <v/>
      </c>
      <c r="Q30" s="38" t="str">
        <f t="shared" ca="1" si="6"/>
        <v/>
      </c>
      <c r="R30" s="38" t="str">
        <f t="shared" ca="1" si="6"/>
        <v/>
      </c>
      <c r="S30" s="38" t="str">
        <f t="shared" ca="1" si="6"/>
        <v/>
      </c>
      <c r="T30" s="38" t="str">
        <f t="shared" ca="1" si="6"/>
        <v/>
      </c>
      <c r="U30" s="38" t="str">
        <f t="shared" ca="1" si="6"/>
        <v/>
      </c>
      <c r="V30" s="38" t="str">
        <f t="shared" ca="1" si="6"/>
        <v/>
      </c>
      <c r="W30" s="38" t="str">
        <f t="shared" ca="1" si="6"/>
        <v/>
      </c>
      <c r="X30" s="38" t="str">
        <f t="shared" ca="1" si="6"/>
        <v/>
      </c>
      <c r="Y30" s="38" t="str">
        <f t="shared" ca="1" si="7"/>
        <v/>
      </c>
      <c r="Z30" s="38" t="str">
        <f t="shared" ca="1" si="7"/>
        <v/>
      </c>
      <c r="AA30" s="38" t="str">
        <f t="shared" ca="1" si="7"/>
        <v/>
      </c>
      <c r="AB30" s="38" t="str">
        <f t="shared" ca="1" si="7"/>
        <v/>
      </c>
      <c r="AC30" s="38" t="str">
        <f t="shared" ca="1" si="7"/>
        <v/>
      </c>
      <c r="AD30" s="38" t="str">
        <f t="shared" ca="1" si="7"/>
        <v/>
      </c>
      <c r="AE30" s="38" t="str">
        <f t="shared" ca="1" si="7"/>
        <v/>
      </c>
      <c r="AF30" s="38" t="str">
        <f t="shared" ca="1" si="7"/>
        <v/>
      </c>
      <c r="AG30" s="38" t="str">
        <f t="shared" ca="1" si="7"/>
        <v/>
      </c>
      <c r="AH30" s="38" t="str">
        <f t="shared" ca="1" si="7"/>
        <v/>
      </c>
      <c r="AI30" s="38" t="str">
        <f t="shared" ca="1" si="7"/>
        <v/>
      </c>
      <c r="AJ30" s="38" t="str">
        <f t="shared" ca="1" si="7"/>
        <v/>
      </c>
      <c r="AK30" s="38" t="str">
        <f t="shared" ca="1" si="7"/>
        <v/>
      </c>
      <c r="AL30" s="38" t="str">
        <f t="shared" ca="1" si="7"/>
        <v/>
      </c>
      <c r="AM30" s="38" t="str">
        <f t="shared" ca="1" si="7"/>
        <v/>
      </c>
      <c r="AN30" s="38" t="str">
        <f t="shared" ca="1" si="7"/>
        <v/>
      </c>
      <c r="AO30" s="38" t="str">
        <f t="shared" ca="1" si="8"/>
        <v/>
      </c>
      <c r="AP30" s="38" t="str">
        <f t="shared" ca="1" si="8"/>
        <v/>
      </c>
      <c r="AQ30" s="38" t="str">
        <f t="shared" ca="1" si="8"/>
        <v/>
      </c>
      <c r="AR30" s="38" t="str">
        <f t="shared" ca="1" si="8"/>
        <v/>
      </c>
      <c r="AS30" s="38" t="str">
        <f t="shared" ca="1" si="8"/>
        <v/>
      </c>
      <c r="AT30" s="38" t="str">
        <f t="shared" ca="1" si="8"/>
        <v/>
      </c>
      <c r="AU30" s="38" t="str">
        <f t="shared" ca="1" si="8"/>
        <v/>
      </c>
      <c r="AV30" s="38" t="str">
        <f t="shared" ca="1" si="8"/>
        <v/>
      </c>
      <c r="AW30" s="38" t="str">
        <f t="shared" ca="1" si="8"/>
        <v/>
      </c>
      <c r="AX30" s="38" t="str">
        <f t="shared" ca="1" si="8"/>
        <v/>
      </c>
      <c r="AY30" s="38" t="str">
        <f t="shared" ca="1" si="8"/>
        <v/>
      </c>
      <c r="AZ30" s="38" t="str">
        <f t="shared" ca="1" si="8"/>
        <v/>
      </c>
      <c r="BA30" s="38" t="str">
        <f t="shared" ca="1" si="8"/>
        <v/>
      </c>
      <c r="BB30" s="38" t="str">
        <f t="shared" ca="1" si="8"/>
        <v/>
      </c>
      <c r="BC30" s="38" t="str">
        <f t="shared" ca="1" si="8"/>
        <v/>
      </c>
      <c r="BD30" s="38" t="str">
        <f t="shared" ca="1" si="8"/>
        <v/>
      </c>
      <c r="BE30" s="38" t="str">
        <f t="shared" ca="1" si="9"/>
        <v/>
      </c>
      <c r="BF30" s="38" t="str">
        <f t="shared" ca="1" si="9"/>
        <v/>
      </c>
      <c r="BG30" s="38" t="str">
        <f t="shared" ca="1" si="9"/>
        <v/>
      </c>
      <c r="BH30" s="38" t="str">
        <f t="shared" ca="1" si="9"/>
        <v/>
      </c>
      <c r="BI30" s="38" t="str">
        <f t="shared" ca="1" si="9"/>
        <v/>
      </c>
      <c r="BJ30" s="38" t="str">
        <f t="shared" ca="1" si="9"/>
        <v/>
      </c>
      <c r="BK30" s="38" t="str">
        <f t="shared" ca="1" si="9"/>
        <v/>
      </c>
      <c r="BL30" s="38" t="str">
        <f t="shared" ca="1" si="9"/>
        <v/>
      </c>
    </row>
    <row r="31" spans="1:64" s="2" customFormat="1" ht="30" customHeight="1" thickBot="1" x14ac:dyDescent="0.3">
      <c r="A31" s="15" t="s">
        <v>32</v>
      </c>
      <c r="B31" s="24" t="s">
        <v>20</v>
      </c>
      <c r="C31" s="24"/>
      <c r="D31" s="24"/>
      <c r="E31" s="24"/>
      <c r="F31" s="43"/>
      <c r="G31" s="24"/>
      <c r="H31" s="39"/>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row>
    <row r="32" spans="1:64" ht="30" customHeight="1" x14ac:dyDescent="0.25">
      <c r="D32" s="5"/>
      <c r="G32" s="16"/>
      <c r="H32" s="4"/>
    </row>
    <row r="33" spans="4:4" ht="30" customHeight="1" x14ac:dyDescent="0.25">
      <c r="D33" s="6"/>
    </row>
  </sheetData>
  <mergeCells count="9">
    <mergeCell ref="X2:AA2"/>
    <mergeCell ref="AC2:AF2"/>
    <mergeCell ref="D3:E3"/>
    <mergeCell ref="D4:E4"/>
    <mergeCell ref="B5:H5"/>
    <mergeCell ref="F3:G3"/>
    <mergeCell ref="I2:L2"/>
    <mergeCell ref="N2:Q2"/>
    <mergeCell ref="S2:V2"/>
  </mergeCells>
  <conditionalFormatting sqref="E7:E30">
    <cfRule type="dataBar" priority="8">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1">
    <cfRule type="expression" dxfId="13" priority="1">
      <formula>AND(TODAY()&gt;=I$5,TODAY()&lt;J$5)</formula>
    </cfRule>
  </conditionalFormatting>
  <conditionalFormatting sqref="I4:AM4">
    <cfRule type="expression" dxfId="12" priority="7">
      <formula>I$5&lt;=EOMONTH($I$5,0)</formula>
    </cfRule>
  </conditionalFormatting>
  <conditionalFormatting sqref="J4:BL4">
    <cfRule type="expression" dxfId="11" priority="3">
      <formula>AND(J$5&lt;=EOMONTH($I$5,2),J$5&gt;EOMONTH($I$5,0),J$5&gt;EOMONTH($I$5,1))</formula>
    </cfRule>
  </conditionalFormatting>
  <conditionalFormatting sqref="I4:BL4">
    <cfRule type="expression" dxfId="10" priority="2">
      <formula>AND(I$5&lt;=EOMONTH($I$5,1),I$5&gt;EOMONTH($I$5,0))</formula>
    </cfRule>
  </conditionalFormatting>
  <conditionalFormatting sqref="I8:BL30">
    <cfRule type="expression" dxfId="9" priority="24" stopIfTrue="1">
      <formula>AND($C8="Low Risk",I$5&gt;=$F8,I$5&lt;=$F8+$G8-1)</formula>
    </cfRule>
    <cfRule type="expression" dxfId="8" priority="43" stopIfTrue="1">
      <formula>AND($C8="High Risk",I$5&gt;=$F8,I$5&lt;=$F8+$G8-1)</formula>
    </cfRule>
    <cfRule type="expression" dxfId="7" priority="61" stopIfTrue="1">
      <formula>AND($C8="On Track",I$5&gt;=$F8,I$5&lt;=$F8+$G8-1)</formula>
    </cfRule>
    <cfRule type="expression" dxfId="6" priority="62" stopIfTrue="1">
      <formula>AND($C8="Med Risk",I$5&gt;=$F8,I$5&lt;=$F8+$G8-1)</formula>
    </cfRule>
    <cfRule type="expression" dxfId="5" priority="63" stopIfTrue="1">
      <formula>AND(LEN($C8)=0,I$5&gt;=$F8,I$5&lt;=$F8+$G8-1)</formula>
    </cfRule>
  </conditionalFormatting>
  <conditionalFormatting sqref="I31:BL31">
    <cfRule type="expression" dxfId="4" priority="71" stopIfTrue="1">
      <formula>AND(#REF!="Low Risk",I$5&gt;=#REF!,I$5&lt;=#REF!+#REF!-1)</formula>
    </cfRule>
    <cfRule type="expression" dxfId="3" priority="72" stopIfTrue="1">
      <formula>AND(#REF!="High Risk",I$5&gt;=#REF!,I$5&lt;=#REF!+#REF!-1)</formula>
    </cfRule>
    <cfRule type="expression" dxfId="2" priority="73" stopIfTrue="1">
      <formula>AND(#REF!="On Track",I$5&gt;=#REF!,I$5&lt;=#REF!+#REF!-1)</formula>
    </cfRule>
    <cfRule type="expression" dxfId="1" priority="74" stopIfTrue="1">
      <formula>AND(#REF!="Med Risk",I$5&gt;=#REF!,I$5&lt;=#REF!+#REF!-1)</formula>
    </cfRule>
    <cfRule type="expression" dxfId="0" priority="75" stopIfTrue="1">
      <formula>AND(LEN(#REF!)=0,I$5&gt;=#REF!,I$5&lt;=#REF!+#REF!-1)</formula>
    </cfRule>
  </conditionalFormatting>
  <dataValidations count="3">
    <dataValidation type="whole" operator="greaterThanOrEqual" allowBlank="1" showInputMessage="1" promptTitle="Scrolling Increment" prompt="Changing this number will scroll the Gantt Chart view." sqref="F4" xr:uid="{00000000-0002-0000-0000-000000000000}">
      <formula1>0</formula1>
    </dataValidation>
    <dataValidation type="list" allowBlank="1" showInputMessage="1" showErrorMessage="1" sqref="C8 C10:C30" xr:uid="{5196C805-6432-41E6-873E-6E411B98A976}">
      <formula1>"Goal,Milestone,On Track, Low Risk, Med Risk, High Risk"</formula1>
    </dataValidation>
    <dataValidation type="list" allowBlank="1" showInputMessage="1" sqref="C9" xr:uid="{77D76407-42C8-4F92-8CBE-1B847121E7CF}">
      <formula1>"Goal,Milestone,On Track, Low Risk, Med Risk, High Risk"</formula1>
    </dataValidation>
  </dataValidations>
  <printOptions horizontalCentered="1"/>
  <pageMargins left="0.25" right="0.25" top="0.5" bottom="0.5" header="0.3" footer="0.3"/>
  <pageSetup scale="45"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Scroll Bar 5">
              <controlPr defaultSize="0" autoPict="0" altText="Scroll bar to scroll through the Ghantt project timeline.">
                <anchor moveWithCells="1">
                  <from>
                    <xdr:col>8</xdr:col>
                    <xdr:colOff>28575</xdr:colOff>
                    <xdr:row>5</xdr:row>
                    <xdr:rowOff>57150</xdr:rowOff>
                  </from>
                  <to>
                    <xdr:col>63</xdr:col>
                    <xdr:colOff>228600</xdr:colOff>
                    <xdr:row>5</xdr:row>
                    <xdr:rowOff>238125</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E7:E30</xm:sqref>
        </x14:conditionalFormatting>
        <x14:conditionalFormatting xmlns:xm="http://schemas.microsoft.com/office/excel/2006/main">
          <x14:cfRule type="iconSet" priority="70" id="{628A03C6-EE71-4B44-A6BA-69DC45906EA6}">
            <x14:iconSet iconSet="3Stars" showValue="0" custom="1">
              <x14:cfvo type="percent">
                <xm:f>0</xm:f>
              </x14:cfvo>
              <x14:cfvo type="num">
                <xm:f>1</xm:f>
              </x14:cfvo>
              <x14:cfvo type="num">
                <xm:f>2</xm:f>
              </x14:cfvo>
              <x14:cfIcon iconSet="NoIcons" iconId="0"/>
              <x14:cfIcon iconSet="3Flags" iconId="1"/>
              <x14:cfIcon iconSet="3Signs" iconId="0"/>
            </x14:iconSet>
          </x14:cfRule>
          <xm:sqref>I31:BL31</xm:sqref>
        </x14:conditionalFormatting>
        <x14:conditionalFormatting xmlns:xm="http://schemas.microsoft.com/office/excel/2006/main">
          <x14:cfRule type="iconSet" priority="158" id="{628A03C6-EE71-4B44-A6BA-69DC45906EA6}">
            <x14:iconSet iconSet="3Stars" showValue="0" custom="1">
              <x14:cfvo type="percent">
                <xm:f>0</xm:f>
              </x14:cfvo>
              <x14:cfvo type="num">
                <xm:f>1</xm:f>
              </x14:cfvo>
              <x14:cfvo type="num">
                <xm:f>2</xm:f>
              </x14:cfvo>
              <x14:cfIcon iconSet="NoIcons" iconId="0"/>
              <x14:cfIcon iconSet="3Flags" iconId="1"/>
              <x14:cfIcon iconSet="3Signs" iconId="0"/>
            </x14:iconSet>
          </x14:cfRule>
          <xm:sqref>I8:BL30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showGridLines="0" zoomScaleNormal="100" workbookViewId="0">
      <selection activeCell="A4" sqref="A4"/>
    </sheetView>
  </sheetViews>
  <sheetFormatPr defaultColWidth="9.140625" defaultRowHeight="12.75" x14ac:dyDescent="0.2"/>
  <cols>
    <col min="1" max="1" width="87.140625" style="10" customWidth="1"/>
    <col min="2" max="16384" width="9.140625" style="8"/>
  </cols>
  <sheetData>
    <row r="1" spans="1:1" s="9" customFormat="1" ht="26.25" x14ac:dyDescent="0.4">
      <c r="A1" s="11" t="s">
        <v>1</v>
      </c>
    </row>
    <row r="2" spans="1:1" ht="84.4" customHeight="1" x14ac:dyDescent="0.2">
      <c r="A2" s="12" t="s">
        <v>27</v>
      </c>
    </row>
    <row r="3" spans="1:1" ht="26.25" customHeight="1" x14ac:dyDescent="0.2">
      <c r="A3" s="11" t="s">
        <v>4</v>
      </c>
    </row>
    <row r="4" spans="1:1" s="10" customFormat="1" ht="204.95" customHeight="1" x14ac:dyDescent="0.25">
      <c r="A4" s="13" t="s">
        <v>33</v>
      </c>
    </row>
    <row r="5" spans="1:1" x14ac:dyDescent="0.2">
      <c r="A5" s="10" t="s">
        <v>28</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Gantt</vt:lpstr>
      <vt:lpstr>About</vt:lpstr>
      <vt:lpstr>Gantt!Print_Titles</vt:lpstr>
      <vt:lpstr>Project_Start</vt:lpstr>
      <vt:lpstr>Scrolling_Increment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2018-07-14T00:37:31Z</dcterms:created>
  <dcterms:modified xsi:type="dcterms:W3CDTF">2020-10-04T02:22:57Z</dcterms:modified>
</cp:coreProperties>
</file>