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\\EGRSHARES\Homes\NAU\ka956\Desktop\Capstone Website\Documents\"/>
    </mc:Choice>
  </mc:AlternateContent>
  <xr:revisionPtr revIDLastSave="0" documentId="8_{911861CD-5EE9-49EB-AF2E-50D4076A25B8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9" i="1" l="1"/>
  <c r="G49" i="1" s="1"/>
  <c r="F47" i="1"/>
  <c r="F46" i="1"/>
  <c r="F45" i="1"/>
  <c r="F44" i="1"/>
  <c r="F4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33" i="1" s="1"/>
  <c r="K34" i="1" s="1"/>
  <c r="K15" i="1"/>
  <c r="J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K14" i="1"/>
  <c r="K13" i="1"/>
  <c r="K12" i="1"/>
  <c r="K11" i="1"/>
  <c r="K10" i="1"/>
  <c r="K9" i="1"/>
  <c r="K8" i="1"/>
  <c r="K7" i="1"/>
  <c r="K6" i="1"/>
  <c r="A6" i="1"/>
  <c r="K5" i="1"/>
</calcChain>
</file>

<file path=xl/sharedStrings.xml><?xml version="1.0" encoding="utf-8"?>
<sst xmlns="http://schemas.openxmlformats.org/spreadsheetml/2006/main" count="256" uniqueCount="220">
  <si>
    <t>Bill of Materials</t>
  </si>
  <si>
    <t>Team SunTrac</t>
  </si>
  <si>
    <t>Revised and correct column</t>
  </si>
  <si>
    <t>Part #</t>
  </si>
  <si>
    <t>Part Name</t>
  </si>
  <si>
    <t>Qty</t>
  </si>
  <si>
    <t>Description</t>
  </si>
  <si>
    <t>Functions</t>
  </si>
  <si>
    <t>Material</t>
  </si>
  <si>
    <t>Dimensions</t>
  </si>
  <si>
    <t>Link to Cost estimate</t>
  </si>
  <si>
    <t>Part ID</t>
  </si>
  <si>
    <t>Unit Price</t>
  </si>
  <si>
    <t>Cost ($)</t>
  </si>
  <si>
    <t>Subassembly</t>
  </si>
  <si>
    <t>Delete Later</t>
  </si>
  <si>
    <t>Steel tube</t>
  </si>
  <si>
    <t>4 foot center</t>
  </si>
  <si>
    <t>Comprises of the stationary middle skeleton structure</t>
  </si>
  <si>
    <t>Carbon Steel</t>
  </si>
  <si>
    <t>2.5'' x 2.5'' x 12'</t>
  </si>
  <si>
    <t>https://www.mcmaster.com/steel-tubing</t>
  </si>
  <si>
    <t>4931T146</t>
  </si>
  <si>
    <t>Jig Face</t>
  </si>
  <si>
    <t>good</t>
  </si>
  <si>
    <t>Medium Telescoping Tube</t>
  </si>
  <si>
    <t>Slides in part # 1 to allow for manifold length variation</t>
  </si>
  <si>
    <t>2.25'' x 2.25'' x 12'</t>
  </si>
  <si>
    <t>4931T145</t>
  </si>
  <si>
    <t>Small Telescoping Tube</t>
  </si>
  <si>
    <t>Slides in part # 2 to allow for manifold length variation</t>
  </si>
  <si>
    <t>2'' x 2'' x 12 '</t>
  </si>
  <si>
    <t>4931T144</t>
  </si>
  <si>
    <t>Angle Iron</t>
  </si>
  <si>
    <t>Vertical Pipe Supports</t>
  </si>
  <si>
    <t>Positions the Vertical Copper Pipes/ Rotation Subassembly support</t>
  </si>
  <si>
    <t>Low-Carbon Steel</t>
  </si>
  <si>
    <t>1.5" x 1.5" x 6'</t>
  </si>
  <si>
    <t>https://www.mcmaster.com/angle-iron</t>
  </si>
  <si>
    <t>9017K484</t>
  </si>
  <si>
    <t>Bent-Pull Clevis Pin</t>
  </si>
  <si>
    <t>Bent to lock, included cotter pin</t>
  </si>
  <si>
    <t>Secures position of sliding tubes</t>
  </si>
  <si>
    <t>Zinc- Plated Carbon Steel</t>
  </si>
  <si>
    <t>3/8" Diameter, 3" Usable Length</t>
  </si>
  <si>
    <t>https://www.mcmaster.com/pins</t>
  </si>
  <si>
    <t>90146A071</t>
  </si>
  <si>
    <t>Carbon Steel Strip</t>
  </si>
  <si>
    <t>3' piece of low carbon strip</t>
  </si>
  <si>
    <t>Used to provide more surface area to each tripod leg</t>
  </si>
  <si>
    <t>2.0'' x 1/8'' x 3'</t>
  </si>
  <si>
    <t>https://www.mcmaster.com/steel-strips</t>
  </si>
  <si>
    <t>6511K511</t>
  </si>
  <si>
    <t>Jig Frame</t>
  </si>
  <si>
    <t>Steel beam</t>
  </si>
  <si>
    <t>Tripod / A - Frame</t>
  </si>
  <si>
    <t>Holds welding jig upright</t>
  </si>
  <si>
    <t>Hot-Rolled Carbon Steel</t>
  </si>
  <si>
    <t>2'' x 3'' x 24'</t>
  </si>
  <si>
    <t>https://www.industrialmetalsupply.com/hot-rolled-steel-rectangle-tube/rt20030012</t>
  </si>
  <si>
    <t>RT20030012</t>
  </si>
  <si>
    <t>Hand Winch</t>
  </si>
  <si>
    <t>Winch for lifting Cap: 800lb</t>
  </si>
  <si>
    <t>Raise lower and support Jig Face</t>
  </si>
  <si>
    <t>Steel</t>
  </si>
  <si>
    <t xml:space="preserve"> 3 5/8'' x 5 1/8'' x 5 1/2" Handle 7"</t>
  </si>
  <si>
    <t>https://www.mcmaster.com/winches</t>
  </si>
  <si>
    <t>3196T56</t>
  </si>
  <si>
    <t>Guide Rail and Winch Assembly</t>
  </si>
  <si>
    <t>Wire Rope</t>
  </si>
  <si>
    <t>Winch rope with hook Cap: 800lb</t>
  </si>
  <si>
    <t>Connects jig face to winch</t>
  </si>
  <si>
    <t>Galvanized Steel</t>
  </si>
  <si>
    <t>Dia: (3/16)'' Lngth:15' Hook Open: 7/8"</t>
  </si>
  <si>
    <t>https://www.mcmaster.com/wire-rope</t>
  </si>
  <si>
    <t>3440T56</t>
  </si>
  <si>
    <t>Hanging Pulley</t>
  </si>
  <si>
    <t>Hooked single pulley Cap: 675lb</t>
  </si>
  <si>
    <t>Guides the 1/4" Wire</t>
  </si>
  <si>
    <t>5/8" x 5 3/4" OD 2 1/2" For Rope Dia 1/4"</t>
  </si>
  <si>
    <t>https://www.mcmaster.com/catalog/126/1614</t>
  </si>
  <si>
    <t>3099T53</t>
  </si>
  <si>
    <t>Guide Rail</t>
  </si>
  <si>
    <t>Sets path for jig movement</t>
  </si>
  <si>
    <t>Anodized Aluminum</t>
  </si>
  <si>
    <t>(23 x 15 x 1000)mm</t>
  </si>
  <si>
    <t>https://www.mcmaster.com/guide-rails</t>
  </si>
  <si>
    <t>9867K12</t>
  </si>
  <si>
    <t>Eyebolt 1</t>
  </si>
  <si>
    <t>Eyebolt for lifting capacity with nut Cap: 1400lb</t>
  </si>
  <si>
    <t>Mounts pully from A frame</t>
  </si>
  <si>
    <t>3/8" Dia  16TPI 4" Shank 5 5/8" Total</t>
  </si>
  <si>
    <t>https://www.mcmaster.com/catalog/126/1651</t>
  </si>
  <si>
    <t>3013T906</t>
  </si>
  <si>
    <t xml:space="preserve">Carriage </t>
  </si>
  <si>
    <t>Guide Rail Carriage</t>
  </si>
  <si>
    <t>Travels along guide rail</t>
  </si>
  <si>
    <t>Aluminum</t>
  </si>
  <si>
    <t>(80 x 30 x 63)mm</t>
  </si>
  <si>
    <t xml:space="preserve">3249K2        </t>
  </si>
  <si>
    <t>&lt;--- Update Dimensions (Downsized one)</t>
  </si>
  <si>
    <t>Hex Screw</t>
  </si>
  <si>
    <t>Carriage/Guide Rail Screw</t>
  </si>
  <si>
    <t>Connects carriage to guide rail</t>
  </si>
  <si>
    <t>High Strength Grade 8Steel</t>
  </si>
  <si>
    <t>5/16'' 1/8''</t>
  </si>
  <si>
    <t>https://www.mcmaster.com/screws</t>
  </si>
  <si>
    <t>92620A202</t>
  </si>
  <si>
    <t>Steel Sheet</t>
  </si>
  <si>
    <t>Top and Bottom Sheet of Metal</t>
  </si>
  <si>
    <t xml:space="preserve">End Plate for tellescoping tubes and Power Screws </t>
  </si>
  <si>
    <t>4130 Alloy Steel</t>
  </si>
  <si>
    <t>36" x 6" x 1/8"</t>
  </si>
  <si>
    <t>https://www.mcmaster.com/4459t188</t>
  </si>
  <si>
    <t>4459T188</t>
  </si>
  <si>
    <t>Power Screw/Shelf</t>
  </si>
  <si>
    <t>Square Sheet</t>
  </si>
  <si>
    <t>All 4 Power Screw brackets</t>
  </si>
  <si>
    <t>Ground Low Carbon</t>
  </si>
  <si>
    <t>8" x 8" x 1/4"</t>
  </si>
  <si>
    <t>https://www.mcmaster.com/squares</t>
  </si>
  <si>
    <t>1388K121</t>
  </si>
  <si>
    <t>Threaded Screw</t>
  </si>
  <si>
    <t>1 foot length to cut</t>
  </si>
  <si>
    <t>Power Screw</t>
  </si>
  <si>
    <t>3/8" Dia x 1' Long</t>
  </si>
  <si>
    <t>https://www.mcmaster.com/standard-threaded-rods</t>
  </si>
  <si>
    <t>98957A132</t>
  </si>
  <si>
    <t>Steel Rod</t>
  </si>
  <si>
    <t>Handles for Power Screws</t>
  </si>
  <si>
    <t>1/4" Dia x 1' Long</t>
  </si>
  <si>
    <t>https://www.mcmaster.com/steel-rods</t>
  </si>
  <si>
    <t>8920K115</t>
  </si>
  <si>
    <t>Used as surface of shaft subassembly</t>
  </si>
  <si>
    <t>Secures pillow block bearings to locking mechanism</t>
  </si>
  <si>
    <t>Low Carbon Steel</t>
  </si>
  <si>
    <t>3" x 3/16" x 3'</t>
  </si>
  <si>
    <t>https://www.mcmaster.com/8910k542-8910K544</t>
  </si>
  <si>
    <t>8910K542</t>
  </si>
  <si>
    <t>Block and Locking Mechanism</t>
  </si>
  <si>
    <t>Roller Bearing</t>
  </si>
  <si>
    <t>For Axis of Rotation</t>
  </si>
  <si>
    <t>Connects shaft to A-Frame</t>
  </si>
  <si>
    <t>Nickel-Plated Cast Iron</t>
  </si>
  <si>
    <t>2 11/16" x  5 1/8" x  1 13/32"</t>
  </si>
  <si>
    <t>https://www.mcmaster.com/bushings</t>
  </si>
  <si>
    <t>6494K43</t>
  </si>
  <si>
    <t>Metal Wire</t>
  </si>
  <si>
    <t>Stainless Steel Wire</t>
  </si>
  <si>
    <t>Connects grip to gear lock pin</t>
  </si>
  <si>
    <t>Multipurpose 304 Stainless Steel Wire</t>
  </si>
  <si>
    <t>0.162" x 14'</t>
  </si>
  <si>
    <t>https://www.mcmaster.com/metal-wire</t>
  </si>
  <si>
    <t>8860K24</t>
  </si>
  <si>
    <t>Spring</t>
  </si>
  <si>
    <t>Rotational Subassembly Spring</t>
  </si>
  <si>
    <t>Lock the jig in place</t>
  </si>
  <si>
    <t>301 Stainless Steel</t>
  </si>
  <si>
    <t>2" Long, 0.938" OD, 0.778" ID</t>
  </si>
  <si>
    <t>https://www.mcmaster.com/springs</t>
  </si>
  <si>
    <t>9657K27</t>
  </si>
  <si>
    <t>Rod</t>
  </si>
  <si>
    <t>Rotational Subassembly Rod</t>
  </si>
  <si>
    <t>Locks rotation of gear</t>
  </si>
  <si>
    <t>4130Alloy Steel</t>
  </si>
  <si>
    <t>D = 0.75" L = 1'</t>
  </si>
  <si>
    <t>https://www.mcmaster.com/6673t25</t>
  </si>
  <si>
    <t xml:space="preserve">6673T25
</t>
  </si>
  <si>
    <t>Gear</t>
  </si>
  <si>
    <t>Locking Mechanism</t>
  </si>
  <si>
    <t>Allows rotation of skeleton frame</t>
  </si>
  <si>
    <t>1144 Carbon Steel</t>
  </si>
  <si>
    <t>OD = 2.67", 14 teeth</t>
  </si>
  <si>
    <t>https://www.mcmaster.com/gears</t>
  </si>
  <si>
    <t>6867K1</t>
  </si>
  <si>
    <t>Shaft</t>
  </si>
  <si>
    <t>Carbon Steel Shaft</t>
  </si>
  <si>
    <t>Connect jig to ball bearing and stand</t>
  </si>
  <si>
    <t>1045 Carbon Steel</t>
  </si>
  <si>
    <t>1" Diameter, 9" Long</t>
  </si>
  <si>
    <t>https://www.mcmaster.com/precision-shafts</t>
  </si>
  <si>
    <t>1497K145</t>
  </si>
  <si>
    <t>Key</t>
  </si>
  <si>
    <t>Key for gear and shaft</t>
  </si>
  <si>
    <t>Restricts rotation of gear relative to shaft</t>
  </si>
  <si>
    <t>Zinc Plated 1018-1045 Carbon Steel</t>
  </si>
  <si>
    <t>12" x 0.25" x 0.25"</t>
  </si>
  <si>
    <t>https://www.mcmaster.com/catalog/126/3579</t>
  </si>
  <si>
    <t>98510A136</t>
  </si>
  <si>
    <t>Eyebolt 2</t>
  </si>
  <si>
    <t>Eyebolt for lifting capacity with nut Cap: 500lb</t>
  </si>
  <si>
    <t>Connects Rotational Assembly to metal wire</t>
  </si>
  <si>
    <t>1/4" Dia 20TPI 1" Shank 2 1/2" Total</t>
  </si>
  <si>
    <t>https://www.mcmaster.com/eye</t>
  </si>
  <si>
    <t>3014T45</t>
  </si>
  <si>
    <t>Angle Iron used in locking subassembly</t>
  </si>
  <si>
    <t>Supports rod that interferes with gear</t>
  </si>
  <si>
    <t>3" tall, 2" wide, 3/16" thick, 1' long</t>
  </si>
  <si>
    <t>https://www.mcmaster.com/9017k3</t>
  </si>
  <si>
    <t xml:space="preserve">9017K3
</t>
  </si>
  <si>
    <t>Total Cost Estimate:</t>
  </si>
  <si>
    <t>(Before Shipping)</t>
  </si>
  <si>
    <t>$200 shipping</t>
  </si>
  <si>
    <t>(After Shipping)</t>
  </si>
  <si>
    <t>Length of 2x3 for Jig Frame</t>
  </si>
  <si>
    <t>Descirption</t>
  </si>
  <si>
    <t>Qnty</t>
  </si>
  <si>
    <t>Length</t>
  </si>
  <si>
    <t>Units</t>
  </si>
  <si>
    <t>A-Frame Back Leg</t>
  </si>
  <si>
    <t>in</t>
  </si>
  <si>
    <t>A-Frame Side</t>
  </si>
  <si>
    <t>Middle Horizontal Bar</t>
  </si>
  <si>
    <t>Bottom Horiztonal Bar</t>
  </si>
  <si>
    <t>Top Hzntl Bar</t>
  </si>
  <si>
    <t>Total</t>
  </si>
  <si>
    <t>Additional parts for Jig Stand (To be updated in BOM)</t>
  </si>
  <si>
    <t>Bolts (Carriage to Ethans assembly)</t>
  </si>
  <si>
    <t>Bolts (Guide Rail to Horizontal Support)</t>
  </si>
  <si>
    <t>You found me!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</si>
</sst>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0"/>
      <color rgb="FF000000"/>
      <name val="Verdana"/>
    </font>
    <font>
      <b/>
      <sz val="10"/>
      <color theme="1"/>
      <name val="Times New Roman"/>
    </font>
    <font>
      <sz val="10"/>
      <name val="Verdana"/>
    </font>
    <font>
      <sz val="10"/>
      <color theme="1"/>
      <name val="Calibri"/>
    </font>
    <font>
      <sz val="10"/>
      <color theme="1"/>
      <name val="Verdana"/>
    </font>
    <font>
      <sz val="10"/>
      <color theme="1"/>
      <name val="Times New Roman"/>
    </font>
    <font>
      <sz val="10"/>
      <color rgb="FF000000"/>
      <name val="Times New Roman"/>
    </font>
    <font>
      <u/>
      <sz val="10"/>
      <color rgb="FF0000FF"/>
      <name val="Times New Roman"/>
    </font>
    <font>
      <sz val="9"/>
      <color rgb="FF000000"/>
      <name val="Times New Roman"/>
    </font>
    <font>
      <sz val="9"/>
      <color rgb="FF333333"/>
      <name val="Times New Roman"/>
    </font>
    <font>
      <sz val="10"/>
      <color theme="1"/>
      <name val="Times New Roman"/>
    </font>
    <font>
      <sz val="10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sz val="10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/>
    <xf numFmtId="0" fontId="4" fillId="0" borderId="0" xfId="0" applyFont="1" applyAlignment="1"/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7" xfId="0" applyFont="1" applyBorder="1"/>
    <xf numFmtId="0" fontId="3" fillId="0" borderId="18" xfId="0" applyFont="1" applyBorder="1" applyAlignment="1"/>
    <xf numFmtId="0" fontId="3" fillId="0" borderId="19" xfId="0" applyFont="1" applyBorder="1"/>
    <xf numFmtId="0" fontId="3" fillId="0" borderId="18" xfId="0" applyFont="1" applyBorder="1"/>
    <xf numFmtId="0" fontId="3" fillId="0" borderId="16" xfId="0" applyFont="1" applyBorder="1"/>
    <xf numFmtId="2" fontId="3" fillId="0" borderId="0" xfId="0" applyNumberFormat="1" applyFont="1"/>
    <xf numFmtId="0" fontId="3" fillId="3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3" borderId="0" xfId="0" applyFont="1" applyFill="1" applyAlignment="1">
      <alignment horizontal="center"/>
    </xf>
    <xf numFmtId="0" fontId="0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3" xfId="0" applyFont="1" applyFill="1" applyBorder="1"/>
    <xf numFmtId="0" fontId="1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0" xfId="0" applyFont="1" applyFill="1" applyAlignment="1">
      <alignment wrapText="1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0" fillId="0" borderId="0" xfId="0" applyFont="1" applyFill="1"/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22" fillId="0" borderId="0" xfId="0" applyFont="1" applyFill="1" applyAlignment="1"/>
    <xf numFmtId="0" fontId="22" fillId="0" borderId="11" xfId="0" applyFont="1" applyFill="1" applyBorder="1" applyAlignment="1"/>
    <xf numFmtId="0" fontId="1" fillId="0" borderId="8" xfId="0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/>
    <xf numFmtId="0" fontId="3" fillId="0" borderId="8" xfId="0" applyFont="1" applyFill="1" applyBorder="1" applyAlignment="1"/>
    <xf numFmtId="164" fontId="3" fillId="0" borderId="11" xfId="0" applyNumberFormat="1" applyFont="1" applyFill="1" applyBorder="1"/>
    <xf numFmtId="0" fontId="3" fillId="0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cmaster.com/catalog/126/1651" TargetMode="External"/><Relationship Id="rId18" Type="http://schemas.openxmlformats.org/officeDocument/2006/relationships/hyperlink" Target="https://www.mcmaster.com/4459t188" TargetMode="External"/><Relationship Id="rId26" Type="http://schemas.openxmlformats.org/officeDocument/2006/relationships/hyperlink" Target="https://www.mcmaster.com/metal-wire" TargetMode="External"/><Relationship Id="rId3" Type="http://schemas.openxmlformats.org/officeDocument/2006/relationships/hyperlink" Target="https://www.mcmaster.com/steel-tubing" TargetMode="External"/><Relationship Id="rId21" Type="http://schemas.openxmlformats.org/officeDocument/2006/relationships/hyperlink" Target="https://www.mcmaster.com/standard-threaded-rods" TargetMode="External"/><Relationship Id="rId7" Type="http://schemas.openxmlformats.org/officeDocument/2006/relationships/hyperlink" Target="https://www.mcmaster.com/steel-strips" TargetMode="External"/><Relationship Id="rId12" Type="http://schemas.openxmlformats.org/officeDocument/2006/relationships/hyperlink" Target="https://www.mcmaster.com/guide-rails" TargetMode="External"/><Relationship Id="rId17" Type="http://schemas.openxmlformats.org/officeDocument/2006/relationships/hyperlink" Target="https://www.mcmaster.com/92620A202" TargetMode="External"/><Relationship Id="rId25" Type="http://schemas.openxmlformats.org/officeDocument/2006/relationships/hyperlink" Target="https://www.mcmaster.com/bushings" TargetMode="External"/><Relationship Id="rId33" Type="http://schemas.openxmlformats.org/officeDocument/2006/relationships/hyperlink" Target="https://www.mcmaster.com/9017k3" TargetMode="External"/><Relationship Id="rId2" Type="http://schemas.openxmlformats.org/officeDocument/2006/relationships/hyperlink" Target="https://www.mcmaster.com/steel-tubing" TargetMode="External"/><Relationship Id="rId16" Type="http://schemas.openxmlformats.org/officeDocument/2006/relationships/hyperlink" Target="https://www.mcmaster.com/screws" TargetMode="External"/><Relationship Id="rId20" Type="http://schemas.openxmlformats.org/officeDocument/2006/relationships/hyperlink" Target="https://www.mcmaster.com/1388K121" TargetMode="External"/><Relationship Id="rId29" Type="http://schemas.openxmlformats.org/officeDocument/2006/relationships/hyperlink" Target="https://www.mcmaster.com/gears" TargetMode="External"/><Relationship Id="rId1" Type="http://schemas.openxmlformats.org/officeDocument/2006/relationships/hyperlink" Target="https://www.mcmaster.com/steel-tubing" TargetMode="External"/><Relationship Id="rId6" Type="http://schemas.openxmlformats.org/officeDocument/2006/relationships/hyperlink" Target="https://www.mcmaster.com/90146A071" TargetMode="External"/><Relationship Id="rId11" Type="http://schemas.openxmlformats.org/officeDocument/2006/relationships/hyperlink" Target="https://www.mcmaster.com/catalog/126/1614" TargetMode="External"/><Relationship Id="rId24" Type="http://schemas.openxmlformats.org/officeDocument/2006/relationships/hyperlink" Target="https://www.mcmaster.com/8910k542-8910K544" TargetMode="External"/><Relationship Id="rId32" Type="http://schemas.openxmlformats.org/officeDocument/2006/relationships/hyperlink" Target="https://www.mcmaster.com/eye" TargetMode="External"/><Relationship Id="rId5" Type="http://schemas.openxmlformats.org/officeDocument/2006/relationships/hyperlink" Target="https://www.mcmaster.com/pins" TargetMode="External"/><Relationship Id="rId15" Type="http://schemas.openxmlformats.org/officeDocument/2006/relationships/hyperlink" Target="https://www.mcmaster.com/guide-rails" TargetMode="External"/><Relationship Id="rId23" Type="http://schemas.openxmlformats.org/officeDocument/2006/relationships/hyperlink" Target="https://www.mcmaster.com/8920K115" TargetMode="External"/><Relationship Id="rId28" Type="http://schemas.openxmlformats.org/officeDocument/2006/relationships/hyperlink" Target="https://www.mcmaster.com/6673t25" TargetMode="External"/><Relationship Id="rId10" Type="http://schemas.openxmlformats.org/officeDocument/2006/relationships/hyperlink" Target="https://www.mcmaster.com/wire-rope" TargetMode="External"/><Relationship Id="rId19" Type="http://schemas.openxmlformats.org/officeDocument/2006/relationships/hyperlink" Target="https://www.mcmaster.com/squares" TargetMode="External"/><Relationship Id="rId31" Type="http://schemas.openxmlformats.org/officeDocument/2006/relationships/hyperlink" Target="https://www.mcmaster.com/catalog/126/3579" TargetMode="External"/><Relationship Id="rId4" Type="http://schemas.openxmlformats.org/officeDocument/2006/relationships/hyperlink" Target="https://www.mcmaster.com/angle-iron" TargetMode="External"/><Relationship Id="rId9" Type="http://schemas.openxmlformats.org/officeDocument/2006/relationships/hyperlink" Target="https://www.mcmaster.com/winches" TargetMode="External"/><Relationship Id="rId14" Type="http://schemas.openxmlformats.org/officeDocument/2006/relationships/hyperlink" Target="https://www.mcmaster.com/3013T906" TargetMode="External"/><Relationship Id="rId22" Type="http://schemas.openxmlformats.org/officeDocument/2006/relationships/hyperlink" Target="https://www.mcmaster.com/steel-rods" TargetMode="External"/><Relationship Id="rId27" Type="http://schemas.openxmlformats.org/officeDocument/2006/relationships/hyperlink" Target="https://www.mcmaster.com/springs" TargetMode="External"/><Relationship Id="rId30" Type="http://schemas.openxmlformats.org/officeDocument/2006/relationships/hyperlink" Target="https://www.mcmaster.com/precision-shafts" TargetMode="External"/><Relationship Id="rId8" Type="http://schemas.openxmlformats.org/officeDocument/2006/relationships/hyperlink" Target="https://www.industrialmetalsupply.com/hot-rolled-steel-rectangle-tube/rt20030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61"/>
  <sheetViews>
    <sheetView tabSelected="1" topLeftCell="B1" workbookViewId="0">
      <selection sqref="A1:L2"/>
    </sheetView>
  </sheetViews>
  <sheetFormatPr defaultColWidth="14.375" defaultRowHeight="15" customHeight="1" x14ac:dyDescent="0.2"/>
  <cols>
    <col min="1" max="1" width="8.125" customWidth="1"/>
    <col min="2" max="2" width="15.75" customWidth="1"/>
    <col min="3" max="3" width="10" customWidth="1"/>
    <col min="4" max="4" width="20.75" customWidth="1"/>
    <col min="5" max="5" width="24.75" customWidth="1"/>
    <col min="6" max="6" width="16.625" customWidth="1"/>
    <col min="7" max="7" width="29.125" customWidth="1"/>
    <col min="8" max="8" width="62.375" customWidth="1"/>
    <col min="9" max="9" width="9.875" customWidth="1"/>
    <col min="10" max="10" width="11.75" customWidth="1"/>
    <col min="11" max="11" width="8.75" customWidth="1"/>
    <col min="12" max="12" width="14.625" customWidth="1"/>
    <col min="13" max="13" width="16" customWidth="1"/>
    <col min="14" max="28" width="8" customWidth="1"/>
  </cols>
  <sheetData>
    <row r="1" spans="1:28" ht="12.75" customHeight="1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9"/>
      <c r="N1" s="1"/>
      <c r="O1" s="2"/>
      <c r="P1" s="2"/>
      <c r="Q1" s="2"/>
    </row>
    <row r="2" spans="1:28" ht="12.75" customHeight="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29"/>
      <c r="N2" s="1"/>
      <c r="O2" s="2"/>
      <c r="P2" s="2"/>
      <c r="Q2" s="2"/>
    </row>
    <row r="3" spans="1:28" ht="12.75" customHeight="1" x14ac:dyDescent="0.2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  <c r="M3" s="29" t="s">
        <v>2</v>
      </c>
      <c r="N3" s="1"/>
      <c r="O3" s="2"/>
      <c r="P3" s="2"/>
      <c r="Q3" s="2"/>
    </row>
    <row r="4" spans="1:28" ht="12.75" customHeight="1" x14ac:dyDescent="0.2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 t="s">
        <v>10</v>
      </c>
      <c r="I4" s="36" t="s">
        <v>11</v>
      </c>
      <c r="J4" s="36" t="s">
        <v>12</v>
      </c>
      <c r="K4" s="36" t="s">
        <v>13</v>
      </c>
      <c r="L4" s="36" t="s">
        <v>14</v>
      </c>
      <c r="M4" s="37" t="s">
        <v>15</v>
      </c>
      <c r="N4" s="4"/>
      <c r="O4" s="5"/>
      <c r="P4" s="6"/>
      <c r="Q4" s="6"/>
      <c r="R4" s="7"/>
      <c r="S4" s="7"/>
      <c r="T4" s="8"/>
      <c r="U4" s="8"/>
      <c r="V4" s="8"/>
      <c r="W4" s="8"/>
      <c r="X4" s="8"/>
      <c r="Y4" s="8"/>
      <c r="Z4" s="8"/>
      <c r="AA4" s="8"/>
      <c r="AB4" s="8"/>
    </row>
    <row r="5" spans="1:28" ht="12.75" customHeight="1" x14ac:dyDescent="0.2">
      <c r="A5" s="38">
        <v>1</v>
      </c>
      <c r="B5" s="38" t="s">
        <v>16</v>
      </c>
      <c r="C5" s="38">
        <v>1</v>
      </c>
      <c r="D5" s="38" t="s">
        <v>17</v>
      </c>
      <c r="E5" s="38" t="s">
        <v>18</v>
      </c>
      <c r="F5" s="38" t="s">
        <v>19</v>
      </c>
      <c r="G5" s="39" t="s">
        <v>20</v>
      </c>
      <c r="H5" s="40" t="s">
        <v>21</v>
      </c>
      <c r="I5" s="41" t="s">
        <v>22</v>
      </c>
      <c r="J5" s="42">
        <v>86.07</v>
      </c>
      <c r="K5" s="43">
        <f t="shared" ref="K5:K32" si="0">J5*C5</f>
        <v>86.07</v>
      </c>
      <c r="L5" s="44" t="s">
        <v>23</v>
      </c>
      <c r="M5" s="37" t="s">
        <v>24</v>
      </c>
      <c r="N5" s="1"/>
      <c r="O5" s="2"/>
      <c r="P5" s="9"/>
      <c r="Q5" s="10"/>
      <c r="R5" s="11"/>
      <c r="S5" s="11"/>
    </row>
    <row r="6" spans="1:28" ht="12.75" customHeight="1" x14ac:dyDescent="0.2">
      <c r="A6" s="38">
        <f>1+A5</f>
        <v>2</v>
      </c>
      <c r="B6" s="38" t="s">
        <v>16</v>
      </c>
      <c r="C6" s="38">
        <v>1</v>
      </c>
      <c r="D6" s="38" t="s">
        <v>25</v>
      </c>
      <c r="E6" s="38" t="s">
        <v>26</v>
      </c>
      <c r="F6" s="38" t="s">
        <v>19</v>
      </c>
      <c r="G6" s="39" t="s">
        <v>27</v>
      </c>
      <c r="H6" s="40" t="s">
        <v>21</v>
      </c>
      <c r="I6" s="42" t="s">
        <v>28</v>
      </c>
      <c r="J6" s="45">
        <v>81.430000000000007</v>
      </c>
      <c r="K6" s="43">
        <f t="shared" si="0"/>
        <v>81.430000000000007</v>
      </c>
      <c r="L6" s="46"/>
      <c r="M6" s="37" t="s">
        <v>24</v>
      </c>
      <c r="N6" s="1"/>
      <c r="O6" s="2"/>
      <c r="P6" s="9"/>
      <c r="Q6" s="9"/>
      <c r="R6" s="12"/>
      <c r="S6" s="12"/>
    </row>
    <row r="7" spans="1:28" ht="12.75" customHeight="1" x14ac:dyDescent="0.2">
      <c r="A7" s="38">
        <v>3</v>
      </c>
      <c r="B7" s="38" t="s">
        <v>16</v>
      </c>
      <c r="C7" s="38">
        <v>1</v>
      </c>
      <c r="D7" s="38" t="s">
        <v>29</v>
      </c>
      <c r="E7" s="38" t="s">
        <v>30</v>
      </c>
      <c r="F7" s="38" t="s">
        <v>19</v>
      </c>
      <c r="G7" s="38" t="s">
        <v>31</v>
      </c>
      <c r="H7" s="40" t="s">
        <v>21</v>
      </c>
      <c r="I7" s="45" t="s">
        <v>32</v>
      </c>
      <c r="J7" s="45">
        <v>75.12</v>
      </c>
      <c r="K7" s="43">
        <f t="shared" si="0"/>
        <v>75.12</v>
      </c>
      <c r="L7" s="46"/>
      <c r="M7" s="37" t="s">
        <v>24</v>
      </c>
      <c r="N7" s="1"/>
      <c r="O7" s="2"/>
      <c r="P7" s="9"/>
      <c r="Q7" s="9"/>
      <c r="R7" s="11"/>
      <c r="S7" s="11"/>
    </row>
    <row r="8" spans="1:28" ht="12.75" customHeight="1" x14ac:dyDescent="0.2">
      <c r="A8" s="38">
        <v>4</v>
      </c>
      <c r="B8" s="38" t="s">
        <v>33</v>
      </c>
      <c r="C8" s="38">
        <v>2</v>
      </c>
      <c r="D8" s="38" t="s">
        <v>34</v>
      </c>
      <c r="E8" s="38" t="s">
        <v>35</v>
      </c>
      <c r="F8" s="38" t="s">
        <v>36</v>
      </c>
      <c r="G8" s="38" t="s">
        <v>37</v>
      </c>
      <c r="H8" s="40" t="s">
        <v>38</v>
      </c>
      <c r="I8" s="45" t="s">
        <v>39</v>
      </c>
      <c r="J8" s="45">
        <v>16.95</v>
      </c>
      <c r="K8" s="43">
        <f t="shared" si="0"/>
        <v>33.9</v>
      </c>
      <c r="L8" s="46"/>
      <c r="M8" s="47" t="s">
        <v>24</v>
      </c>
      <c r="N8" s="1"/>
      <c r="O8" s="2"/>
      <c r="P8" s="2"/>
      <c r="Q8" s="2"/>
    </row>
    <row r="9" spans="1:28" ht="12.75" customHeight="1" x14ac:dyDescent="0.2">
      <c r="A9" s="38">
        <v>5</v>
      </c>
      <c r="B9" s="38" t="s">
        <v>40</v>
      </c>
      <c r="C9" s="38">
        <v>24</v>
      </c>
      <c r="D9" s="38" t="s">
        <v>41</v>
      </c>
      <c r="E9" s="38" t="s">
        <v>42</v>
      </c>
      <c r="F9" s="38" t="s">
        <v>43</v>
      </c>
      <c r="G9" s="39" t="s">
        <v>44</v>
      </c>
      <c r="H9" s="40" t="s">
        <v>45</v>
      </c>
      <c r="I9" s="48" t="s">
        <v>46</v>
      </c>
      <c r="J9" s="45">
        <v>3.86</v>
      </c>
      <c r="K9" s="43">
        <f t="shared" si="0"/>
        <v>92.64</v>
      </c>
      <c r="L9" s="46"/>
      <c r="M9" s="37" t="s">
        <v>24</v>
      </c>
    </row>
    <row r="10" spans="1:28" ht="12.75" customHeight="1" x14ac:dyDescent="0.2">
      <c r="A10" s="38">
        <v>6</v>
      </c>
      <c r="B10" s="38" t="s">
        <v>47</v>
      </c>
      <c r="C10" s="38">
        <v>1</v>
      </c>
      <c r="D10" s="38" t="s">
        <v>48</v>
      </c>
      <c r="E10" s="38" t="s">
        <v>49</v>
      </c>
      <c r="F10" s="38" t="s">
        <v>19</v>
      </c>
      <c r="G10" s="38" t="s">
        <v>50</v>
      </c>
      <c r="H10" s="49" t="s">
        <v>51</v>
      </c>
      <c r="I10" s="45" t="s">
        <v>52</v>
      </c>
      <c r="J10" s="45">
        <v>16.45</v>
      </c>
      <c r="K10" s="43">
        <f t="shared" si="0"/>
        <v>16.45</v>
      </c>
      <c r="L10" s="44" t="s">
        <v>53</v>
      </c>
      <c r="M10" s="37" t="s">
        <v>24</v>
      </c>
      <c r="N10" s="1"/>
      <c r="O10" s="2"/>
      <c r="P10" s="2"/>
      <c r="Q10" s="2"/>
    </row>
    <row r="11" spans="1:28" ht="12.75" customHeight="1" x14ac:dyDescent="0.2">
      <c r="A11" s="38">
        <v>7</v>
      </c>
      <c r="B11" s="38" t="s">
        <v>54</v>
      </c>
      <c r="C11" s="38">
        <v>2</v>
      </c>
      <c r="D11" s="38" t="s">
        <v>55</v>
      </c>
      <c r="E11" s="38" t="s">
        <v>56</v>
      </c>
      <c r="F11" s="38" t="s">
        <v>57</v>
      </c>
      <c r="G11" s="38" t="s">
        <v>58</v>
      </c>
      <c r="H11" s="50" t="s">
        <v>59</v>
      </c>
      <c r="I11" s="45" t="s">
        <v>60</v>
      </c>
      <c r="J11" s="45">
        <v>62.62</v>
      </c>
      <c r="K11" s="43">
        <f t="shared" si="0"/>
        <v>125.24</v>
      </c>
      <c r="L11" s="46"/>
      <c r="M11" s="51"/>
      <c r="N11" s="1"/>
      <c r="O11" s="2"/>
      <c r="P11" s="2"/>
      <c r="Q11" s="2"/>
    </row>
    <row r="12" spans="1:28" ht="12.75" customHeight="1" x14ac:dyDescent="0.2">
      <c r="A12" s="38">
        <v>8</v>
      </c>
      <c r="B12" s="38" t="s">
        <v>61</v>
      </c>
      <c r="C12" s="38">
        <v>1</v>
      </c>
      <c r="D12" s="38" t="s">
        <v>62</v>
      </c>
      <c r="E12" s="38" t="s">
        <v>63</v>
      </c>
      <c r="F12" s="38" t="s">
        <v>64</v>
      </c>
      <c r="G12" s="38" t="s">
        <v>65</v>
      </c>
      <c r="H12" s="52" t="s">
        <v>66</v>
      </c>
      <c r="I12" s="45" t="s">
        <v>67</v>
      </c>
      <c r="J12" s="45">
        <v>69.510000000000005</v>
      </c>
      <c r="K12" s="43">
        <f t="shared" si="0"/>
        <v>69.510000000000005</v>
      </c>
      <c r="L12" s="53" t="s">
        <v>68</v>
      </c>
      <c r="M12" s="37" t="s">
        <v>24</v>
      </c>
      <c r="N12" s="1"/>
      <c r="O12" s="2"/>
      <c r="P12" s="2"/>
      <c r="Q12" s="2"/>
    </row>
    <row r="13" spans="1:28" ht="12.75" customHeight="1" x14ac:dyDescent="0.2">
      <c r="A13" s="38">
        <v>9</v>
      </c>
      <c r="B13" s="38" t="s">
        <v>69</v>
      </c>
      <c r="C13" s="38">
        <v>1</v>
      </c>
      <c r="D13" s="38" t="s">
        <v>70</v>
      </c>
      <c r="E13" s="38" t="s">
        <v>71</v>
      </c>
      <c r="F13" s="38" t="s">
        <v>72</v>
      </c>
      <c r="G13" s="38" t="s">
        <v>73</v>
      </c>
      <c r="H13" s="52" t="s">
        <v>74</v>
      </c>
      <c r="I13" s="45" t="s">
        <v>75</v>
      </c>
      <c r="J13" s="45">
        <v>34.6</v>
      </c>
      <c r="K13" s="43">
        <f t="shared" si="0"/>
        <v>34.6</v>
      </c>
      <c r="L13" s="46"/>
      <c r="M13" s="37" t="s">
        <v>24</v>
      </c>
      <c r="N13" s="1"/>
      <c r="O13" s="2"/>
      <c r="P13" s="2"/>
      <c r="Q13" s="2"/>
    </row>
    <row r="14" spans="1:28" ht="12.75" customHeight="1" x14ac:dyDescent="0.2">
      <c r="A14" s="38">
        <v>10</v>
      </c>
      <c r="B14" s="38" t="s">
        <v>76</v>
      </c>
      <c r="C14" s="38">
        <v>1</v>
      </c>
      <c r="D14" s="38" t="s">
        <v>77</v>
      </c>
      <c r="E14" s="38" t="s">
        <v>78</v>
      </c>
      <c r="F14" s="38" t="s">
        <v>64</v>
      </c>
      <c r="G14" s="38" t="s">
        <v>79</v>
      </c>
      <c r="H14" s="54" t="s">
        <v>80</v>
      </c>
      <c r="I14" s="38" t="s">
        <v>81</v>
      </c>
      <c r="J14" s="45">
        <v>22.21</v>
      </c>
      <c r="K14" s="43">
        <f t="shared" si="0"/>
        <v>22.21</v>
      </c>
      <c r="L14" s="46"/>
      <c r="M14" s="37" t="s">
        <v>24</v>
      </c>
      <c r="N14" s="1"/>
      <c r="O14" s="2"/>
      <c r="P14" s="2"/>
      <c r="Q14" s="2"/>
    </row>
    <row r="15" spans="1:28" ht="12.75" customHeight="1" x14ac:dyDescent="0.2">
      <c r="A15" s="38">
        <f t="shared" ref="A15:A32" si="1">1+A14</f>
        <v>11</v>
      </c>
      <c r="B15" s="38" t="s">
        <v>82</v>
      </c>
      <c r="C15" s="38">
        <v>1</v>
      </c>
      <c r="D15" s="38" t="s">
        <v>82</v>
      </c>
      <c r="E15" s="38" t="s">
        <v>83</v>
      </c>
      <c r="F15" s="38" t="s">
        <v>84</v>
      </c>
      <c r="G15" s="38" t="s">
        <v>85</v>
      </c>
      <c r="H15" s="52" t="s">
        <v>86</v>
      </c>
      <c r="I15" s="45" t="s">
        <v>87</v>
      </c>
      <c r="J15" s="45">
        <f>0.07*1000</f>
        <v>70</v>
      </c>
      <c r="K15" s="43">
        <f t="shared" si="0"/>
        <v>70</v>
      </c>
      <c r="L15" s="46"/>
      <c r="M15" s="51"/>
      <c r="N15" s="1"/>
      <c r="O15" s="2"/>
      <c r="P15" s="2"/>
      <c r="Q15" s="2"/>
    </row>
    <row r="16" spans="1:28" ht="12.75" customHeight="1" x14ac:dyDescent="0.2">
      <c r="A16" s="38">
        <f t="shared" si="1"/>
        <v>12</v>
      </c>
      <c r="B16" s="38" t="s">
        <v>88</v>
      </c>
      <c r="C16" s="38">
        <v>1</v>
      </c>
      <c r="D16" s="38" t="s">
        <v>89</v>
      </c>
      <c r="E16" s="38" t="s">
        <v>90</v>
      </c>
      <c r="F16" s="38" t="s">
        <v>64</v>
      </c>
      <c r="G16" s="38" t="s">
        <v>91</v>
      </c>
      <c r="H16" s="52" t="s">
        <v>92</v>
      </c>
      <c r="I16" s="48" t="s">
        <v>93</v>
      </c>
      <c r="J16" s="38">
        <v>13.78</v>
      </c>
      <c r="K16" s="43">
        <f t="shared" si="0"/>
        <v>13.78</v>
      </c>
      <c r="L16" s="46"/>
      <c r="M16" s="37" t="s">
        <v>24</v>
      </c>
      <c r="N16" s="1"/>
      <c r="O16" s="2"/>
      <c r="P16" s="2"/>
      <c r="Q16" s="2"/>
    </row>
    <row r="17" spans="1:17" ht="12.75" customHeight="1" x14ac:dyDescent="0.2">
      <c r="A17" s="38">
        <f t="shared" si="1"/>
        <v>13</v>
      </c>
      <c r="B17" s="38" t="s">
        <v>94</v>
      </c>
      <c r="C17" s="38">
        <v>1</v>
      </c>
      <c r="D17" s="38" t="s">
        <v>95</v>
      </c>
      <c r="E17" s="38" t="s">
        <v>96</v>
      </c>
      <c r="F17" s="38" t="s">
        <v>97</v>
      </c>
      <c r="G17" s="38" t="s">
        <v>98</v>
      </c>
      <c r="H17" s="55" t="s">
        <v>86</v>
      </c>
      <c r="I17" s="45" t="s">
        <v>99</v>
      </c>
      <c r="J17" s="45">
        <v>61.42</v>
      </c>
      <c r="K17" s="43">
        <f t="shared" si="0"/>
        <v>61.42</v>
      </c>
      <c r="L17" s="46"/>
      <c r="M17" s="37" t="s">
        <v>100</v>
      </c>
      <c r="N17" s="1"/>
      <c r="O17" s="2"/>
      <c r="P17" s="2"/>
      <c r="Q17" s="2"/>
    </row>
    <row r="18" spans="1:17" ht="25.5" x14ac:dyDescent="0.2">
      <c r="A18" s="38">
        <f t="shared" si="1"/>
        <v>14</v>
      </c>
      <c r="B18" s="38" t="s">
        <v>101</v>
      </c>
      <c r="C18" s="38">
        <v>5</v>
      </c>
      <c r="D18" s="38" t="s">
        <v>102</v>
      </c>
      <c r="E18" s="38" t="s">
        <v>103</v>
      </c>
      <c r="F18" s="38" t="s">
        <v>104</v>
      </c>
      <c r="G18" s="38" t="s">
        <v>105</v>
      </c>
      <c r="H18" s="55" t="s">
        <v>106</v>
      </c>
      <c r="I18" s="48" t="s">
        <v>107</v>
      </c>
      <c r="J18" s="45">
        <v>10.35</v>
      </c>
      <c r="K18" s="43">
        <f t="shared" si="0"/>
        <v>51.75</v>
      </c>
      <c r="L18" s="46"/>
      <c r="M18" s="56"/>
    </row>
    <row r="19" spans="1:17" ht="12.75" customHeight="1" x14ac:dyDescent="0.2">
      <c r="A19" s="38">
        <f t="shared" si="1"/>
        <v>15</v>
      </c>
      <c r="B19" s="38" t="s">
        <v>108</v>
      </c>
      <c r="C19" s="38">
        <v>2</v>
      </c>
      <c r="D19" s="38" t="s">
        <v>109</v>
      </c>
      <c r="E19" s="38" t="s">
        <v>110</v>
      </c>
      <c r="F19" s="38" t="s">
        <v>111</v>
      </c>
      <c r="G19" s="38" t="s">
        <v>112</v>
      </c>
      <c r="H19" s="57" t="s">
        <v>113</v>
      </c>
      <c r="I19" s="45" t="s">
        <v>114</v>
      </c>
      <c r="J19" s="45">
        <v>47.35</v>
      </c>
      <c r="K19" s="43">
        <f t="shared" si="0"/>
        <v>94.7</v>
      </c>
      <c r="L19" s="53" t="s">
        <v>115</v>
      </c>
      <c r="M19" s="37" t="s">
        <v>24</v>
      </c>
      <c r="N19" s="1"/>
      <c r="O19" s="2"/>
      <c r="P19" s="2"/>
      <c r="Q19" s="2"/>
    </row>
    <row r="20" spans="1:17" ht="12.75" customHeight="1" x14ac:dyDescent="0.2">
      <c r="A20" s="38">
        <f t="shared" si="1"/>
        <v>16</v>
      </c>
      <c r="B20" s="38" t="s">
        <v>108</v>
      </c>
      <c r="C20" s="38">
        <v>1</v>
      </c>
      <c r="D20" s="38" t="s">
        <v>116</v>
      </c>
      <c r="E20" s="38" t="s">
        <v>117</v>
      </c>
      <c r="F20" s="38" t="s">
        <v>118</v>
      </c>
      <c r="G20" s="38" t="s">
        <v>119</v>
      </c>
      <c r="H20" s="57" t="s">
        <v>120</v>
      </c>
      <c r="I20" s="48" t="s">
        <v>121</v>
      </c>
      <c r="J20" s="45">
        <v>54.77</v>
      </c>
      <c r="K20" s="43">
        <f t="shared" si="0"/>
        <v>54.77</v>
      </c>
      <c r="L20" s="46"/>
      <c r="M20" s="37" t="s">
        <v>24</v>
      </c>
      <c r="N20" s="1"/>
      <c r="O20" s="2"/>
      <c r="P20" s="2"/>
      <c r="Q20" s="2"/>
    </row>
    <row r="21" spans="1:17" ht="12.75" customHeight="1" x14ac:dyDescent="0.2">
      <c r="A21" s="38">
        <f t="shared" si="1"/>
        <v>17</v>
      </c>
      <c r="B21" s="38" t="s">
        <v>122</v>
      </c>
      <c r="C21" s="38">
        <v>1</v>
      </c>
      <c r="D21" s="38" t="s">
        <v>123</v>
      </c>
      <c r="E21" s="38" t="s">
        <v>124</v>
      </c>
      <c r="F21" s="38" t="s">
        <v>36</v>
      </c>
      <c r="G21" s="38" t="s">
        <v>125</v>
      </c>
      <c r="H21" s="58" t="s">
        <v>126</v>
      </c>
      <c r="I21" s="38" t="s">
        <v>127</v>
      </c>
      <c r="J21" s="38">
        <v>3.62</v>
      </c>
      <c r="K21" s="43">
        <f t="shared" si="0"/>
        <v>3.62</v>
      </c>
      <c r="L21" s="46"/>
      <c r="M21" s="37" t="s">
        <v>24</v>
      </c>
      <c r="N21" s="1"/>
      <c r="O21" s="2"/>
      <c r="P21" s="2"/>
      <c r="Q21" s="2"/>
    </row>
    <row r="22" spans="1:17" ht="12.75" customHeight="1" x14ac:dyDescent="0.2">
      <c r="A22" s="38">
        <f t="shared" si="1"/>
        <v>18</v>
      </c>
      <c r="B22" s="38" t="s">
        <v>128</v>
      </c>
      <c r="C22" s="38">
        <v>1</v>
      </c>
      <c r="D22" s="38" t="s">
        <v>123</v>
      </c>
      <c r="E22" s="38" t="s">
        <v>129</v>
      </c>
      <c r="F22" s="38" t="s">
        <v>36</v>
      </c>
      <c r="G22" s="38" t="s">
        <v>130</v>
      </c>
      <c r="H22" s="58" t="s">
        <v>131</v>
      </c>
      <c r="I22" s="59" t="s">
        <v>132</v>
      </c>
      <c r="J22" s="38">
        <v>1.19</v>
      </c>
      <c r="K22" s="43">
        <f t="shared" si="0"/>
        <v>1.19</v>
      </c>
      <c r="L22" s="46"/>
      <c r="M22" s="37" t="s">
        <v>24</v>
      </c>
      <c r="N22" s="1"/>
      <c r="O22" s="2"/>
      <c r="P22" s="2"/>
      <c r="Q22" s="2"/>
    </row>
    <row r="23" spans="1:17" ht="12.75" customHeight="1" x14ac:dyDescent="0.2">
      <c r="A23" s="38">
        <f t="shared" si="1"/>
        <v>19</v>
      </c>
      <c r="B23" s="38" t="s">
        <v>47</v>
      </c>
      <c r="C23" s="38">
        <v>1</v>
      </c>
      <c r="D23" s="38" t="s">
        <v>133</v>
      </c>
      <c r="E23" s="38" t="s">
        <v>134</v>
      </c>
      <c r="F23" s="38" t="s">
        <v>135</v>
      </c>
      <c r="G23" s="38" t="s">
        <v>136</v>
      </c>
      <c r="H23" s="60" t="s">
        <v>137</v>
      </c>
      <c r="I23" s="45" t="s">
        <v>138</v>
      </c>
      <c r="J23" s="45">
        <v>18.399999999999999</v>
      </c>
      <c r="K23" s="43">
        <f t="shared" si="0"/>
        <v>18.399999999999999</v>
      </c>
      <c r="L23" s="53" t="s">
        <v>139</v>
      </c>
      <c r="M23" s="51"/>
      <c r="N23" s="1"/>
      <c r="O23" s="2"/>
      <c r="P23" s="2"/>
      <c r="Q23" s="2"/>
    </row>
    <row r="24" spans="1:17" ht="12.75" customHeight="1" x14ac:dyDescent="0.2">
      <c r="A24" s="38">
        <f t="shared" si="1"/>
        <v>20</v>
      </c>
      <c r="B24" s="38" t="s">
        <v>140</v>
      </c>
      <c r="C24" s="38">
        <v>2</v>
      </c>
      <c r="D24" s="38" t="s">
        <v>141</v>
      </c>
      <c r="E24" s="38" t="s">
        <v>142</v>
      </c>
      <c r="F24" s="38" t="s">
        <v>143</v>
      </c>
      <c r="G24" s="38" t="s">
        <v>144</v>
      </c>
      <c r="H24" s="60" t="s">
        <v>145</v>
      </c>
      <c r="I24" s="45" t="s">
        <v>146</v>
      </c>
      <c r="J24" s="45">
        <v>39.74</v>
      </c>
      <c r="K24" s="43">
        <f t="shared" si="0"/>
        <v>79.48</v>
      </c>
      <c r="L24" s="46"/>
      <c r="M24" s="51"/>
      <c r="N24" s="1"/>
      <c r="O24" s="2"/>
      <c r="P24" s="2"/>
      <c r="Q24" s="2"/>
    </row>
    <row r="25" spans="1:17" ht="12.75" customHeight="1" x14ac:dyDescent="0.2">
      <c r="A25" s="38">
        <f t="shared" si="1"/>
        <v>21</v>
      </c>
      <c r="B25" s="38" t="s">
        <v>147</v>
      </c>
      <c r="C25" s="38">
        <v>1</v>
      </c>
      <c r="D25" s="38" t="s">
        <v>148</v>
      </c>
      <c r="E25" s="38" t="s">
        <v>149</v>
      </c>
      <c r="F25" s="38" t="s">
        <v>150</v>
      </c>
      <c r="G25" s="38" t="s">
        <v>151</v>
      </c>
      <c r="H25" s="61" t="s">
        <v>152</v>
      </c>
      <c r="I25" s="38" t="s">
        <v>153</v>
      </c>
      <c r="J25" s="38">
        <v>12.06</v>
      </c>
      <c r="K25" s="43">
        <f t="shared" si="0"/>
        <v>12.06</v>
      </c>
      <c r="L25" s="46"/>
      <c r="M25" s="51"/>
      <c r="N25" s="1"/>
      <c r="O25" s="2"/>
      <c r="P25" s="2"/>
      <c r="Q25" s="2"/>
    </row>
    <row r="26" spans="1:17" ht="12.75" customHeight="1" x14ac:dyDescent="0.2">
      <c r="A26" s="38">
        <f t="shared" si="1"/>
        <v>22</v>
      </c>
      <c r="B26" s="38" t="s">
        <v>154</v>
      </c>
      <c r="C26" s="38">
        <v>1</v>
      </c>
      <c r="D26" s="38" t="s">
        <v>155</v>
      </c>
      <c r="E26" s="38" t="s">
        <v>156</v>
      </c>
      <c r="F26" s="38" t="s">
        <v>157</v>
      </c>
      <c r="G26" s="38" t="s">
        <v>158</v>
      </c>
      <c r="H26" s="60" t="s">
        <v>159</v>
      </c>
      <c r="I26" s="45" t="s">
        <v>160</v>
      </c>
      <c r="J26" s="45">
        <v>5.14</v>
      </c>
      <c r="K26" s="43">
        <f t="shared" si="0"/>
        <v>5.14</v>
      </c>
      <c r="L26" s="46"/>
      <c r="M26" s="51"/>
      <c r="N26" s="1"/>
      <c r="O26" s="2"/>
      <c r="P26" s="2"/>
      <c r="Q26" s="2"/>
    </row>
    <row r="27" spans="1:17" ht="12.75" x14ac:dyDescent="0.2">
      <c r="A27" s="38">
        <f t="shared" si="1"/>
        <v>23</v>
      </c>
      <c r="B27" s="38" t="s">
        <v>161</v>
      </c>
      <c r="C27" s="38">
        <v>1</v>
      </c>
      <c r="D27" s="38" t="s">
        <v>162</v>
      </c>
      <c r="E27" s="38" t="s">
        <v>163</v>
      </c>
      <c r="F27" s="38" t="s">
        <v>164</v>
      </c>
      <c r="G27" s="38" t="s">
        <v>165</v>
      </c>
      <c r="H27" s="60" t="s">
        <v>166</v>
      </c>
      <c r="I27" s="45" t="s">
        <v>167</v>
      </c>
      <c r="J27" s="45">
        <v>12.04</v>
      </c>
      <c r="K27" s="43">
        <f t="shared" si="0"/>
        <v>12.04</v>
      </c>
      <c r="L27" s="46"/>
      <c r="M27" s="62"/>
    </row>
    <row r="28" spans="1:17" ht="12.75" x14ac:dyDescent="0.2">
      <c r="A28" s="38">
        <f t="shared" si="1"/>
        <v>24</v>
      </c>
      <c r="B28" s="38" t="s">
        <v>168</v>
      </c>
      <c r="C28" s="38">
        <v>1</v>
      </c>
      <c r="D28" s="38" t="s">
        <v>169</v>
      </c>
      <c r="E28" s="38" t="s">
        <v>170</v>
      </c>
      <c r="F28" s="38" t="s">
        <v>171</v>
      </c>
      <c r="G28" s="38" t="s">
        <v>172</v>
      </c>
      <c r="H28" s="60" t="s">
        <v>173</v>
      </c>
      <c r="I28" s="45" t="s">
        <v>174</v>
      </c>
      <c r="J28" s="45">
        <v>103.3</v>
      </c>
      <c r="K28" s="43">
        <f t="shared" si="0"/>
        <v>103.3</v>
      </c>
      <c r="L28" s="46"/>
      <c r="M28" s="62"/>
    </row>
    <row r="29" spans="1:17" ht="25.5" x14ac:dyDescent="0.2">
      <c r="A29" s="38">
        <f t="shared" si="1"/>
        <v>25</v>
      </c>
      <c r="B29" s="38" t="s">
        <v>175</v>
      </c>
      <c r="C29" s="38">
        <v>1</v>
      </c>
      <c r="D29" s="38" t="s">
        <v>176</v>
      </c>
      <c r="E29" s="38" t="s">
        <v>177</v>
      </c>
      <c r="F29" s="38" t="s">
        <v>178</v>
      </c>
      <c r="G29" s="38" t="s">
        <v>179</v>
      </c>
      <c r="H29" s="60" t="s">
        <v>180</v>
      </c>
      <c r="I29" s="45" t="s">
        <v>181</v>
      </c>
      <c r="J29" s="45">
        <v>26.06</v>
      </c>
      <c r="K29" s="43">
        <f t="shared" si="0"/>
        <v>26.06</v>
      </c>
      <c r="L29" s="46"/>
      <c r="M29" s="62"/>
    </row>
    <row r="30" spans="1:17" ht="25.5" x14ac:dyDescent="0.2">
      <c r="A30" s="38">
        <f t="shared" si="1"/>
        <v>26</v>
      </c>
      <c r="B30" s="38" t="s">
        <v>182</v>
      </c>
      <c r="C30" s="38">
        <v>1</v>
      </c>
      <c r="D30" s="38" t="s">
        <v>183</v>
      </c>
      <c r="E30" s="38" t="s">
        <v>184</v>
      </c>
      <c r="F30" s="38" t="s">
        <v>185</v>
      </c>
      <c r="G30" s="38" t="s">
        <v>186</v>
      </c>
      <c r="H30" s="60" t="s">
        <v>187</v>
      </c>
      <c r="I30" s="63" t="s">
        <v>188</v>
      </c>
      <c r="J30" s="45">
        <v>1.62</v>
      </c>
      <c r="K30" s="43">
        <f t="shared" si="0"/>
        <v>1.62</v>
      </c>
      <c r="L30" s="46"/>
      <c r="M30" s="62"/>
    </row>
    <row r="31" spans="1:17" ht="12.75" customHeight="1" x14ac:dyDescent="0.2">
      <c r="A31" s="38">
        <f t="shared" si="1"/>
        <v>27</v>
      </c>
      <c r="B31" s="38" t="s">
        <v>189</v>
      </c>
      <c r="C31" s="38">
        <v>1</v>
      </c>
      <c r="D31" s="38" t="s">
        <v>190</v>
      </c>
      <c r="E31" s="38" t="s">
        <v>191</v>
      </c>
      <c r="F31" s="38" t="s">
        <v>64</v>
      </c>
      <c r="G31" s="38" t="s">
        <v>192</v>
      </c>
      <c r="H31" s="60" t="s">
        <v>193</v>
      </c>
      <c r="I31" s="64" t="s">
        <v>194</v>
      </c>
      <c r="J31" s="45">
        <v>3.21</v>
      </c>
      <c r="K31" s="43">
        <f t="shared" si="0"/>
        <v>3.21</v>
      </c>
      <c r="L31" s="46"/>
      <c r="M31" s="56"/>
    </row>
    <row r="32" spans="1:17" ht="12.75" customHeight="1" x14ac:dyDescent="0.2">
      <c r="A32" s="38">
        <f t="shared" si="1"/>
        <v>28</v>
      </c>
      <c r="B32" s="38" t="s">
        <v>33</v>
      </c>
      <c r="C32" s="38">
        <v>1</v>
      </c>
      <c r="D32" s="38" t="s">
        <v>195</v>
      </c>
      <c r="E32" s="38" t="s">
        <v>196</v>
      </c>
      <c r="F32" s="38" t="s">
        <v>135</v>
      </c>
      <c r="G32" s="38" t="s">
        <v>197</v>
      </c>
      <c r="H32" s="60" t="s">
        <v>198</v>
      </c>
      <c r="I32" s="64" t="s">
        <v>199</v>
      </c>
      <c r="J32" s="45">
        <v>7.1</v>
      </c>
      <c r="K32" s="43">
        <f t="shared" si="0"/>
        <v>7.1</v>
      </c>
      <c r="L32" s="46"/>
      <c r="M32" s="51"/>
    </row>
    <row r="33" spans="1:13" ht="12.75" customHeight="1" x14ac:dyDescent="0.2">
      <c r="A33" s="65" t="s">
        <v>200</v>
      </c>
      <c r="B33" s="34"/>
      <c r="C33" s="34"/>
      <c r="D33" s="34"/>
      <c r="E33" s="34"/>
      <c r="F33" s="34"/>
      <c r="G33" s="34"/>
      <c r="H33" s="34"/>
      <c r="I33" s="34"/>
      <c r="J33" s="35"/>
      <c r="K33" s="66">
        <f>SUM(K5:K30)</f>
        <v>1246.4999999999998</v>
      </c>
      <c r="L33" s="67" t="s">
        <v>201</v>
      </c>
      <c r="M33" s="51"/>
    </row>
    <row r="34" spans="1:13" ht="12.75" customHeigh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68" t="s">
        <v>202</v>
      </c>
      <c r="K34" s="69">
        <f>K33+200</f>
        <v>1446.4999999999998</v>
      </c>
      <c r="L34" s="70" t="s">
        <v>203</v>
      </c>
      <c r="M34" s="51"/>
    </row>
    <row r="35" spans="1:13" ht="12.75" customHeight="1" x14ac:dyDescent="0.2"/>
    <row r="36" spans="1:13" ht="12.75" customHeight="1" x14ac:dyDescent="0.2"/>
    <row r="37" spans="1:13" ht="12.75" customHeight="1" x14ac:dyDescent="0.2"/>
    <row r="38" spans="1:13" ht="12.75" customHeight="1" x14ac:dyDescent="0.2"/>
    <row r="39" spans="1:13" ht="12.75" customHeight="1" x14ac:dyDescent="0.2"/>
    <row r="40" spans="1:13" ht="12.75" customHeight="1" x14ac:dyDescent="0.2"/>
    <row r="41" spans="1:13" ht="12.75" customHeight="1" x14ac:dyDescent="0.2">
      <c r="B41" s="21" t="s">
        <v>204</v>
      </c>
      <c r="C41" s="22"/>
      <c r="D41" s="22"/>
      <c r="E41" s="22"/>
      <c r="F41" s="23"/>
    </row>
    <row r="42" spans="1:13" ht="12.75" customHeight="1" x14ac:dyDescent="0.2">
      <c r="B42" s="13" t="s">
        <v>205</v>
      </c>
      <c r="C42" s="14" t="s">
        <v>206</v>
      </c>
      <c r="D42" s="14" t="s">
        <v>207</v>
      </c>
      <c r="E42" s="14" t="s">
        <v>208</v>
      </c>
      <c r="F42" s="15"/>
    </row>
    <row r="43" spans="1:13" ht="12.75" customHeight="1" x14ac:dyDescent="0.2">
      <c r="B43" s="16" t="s">
        <v>209</v>
      </c>
      <c r="C43" s="3">
        <v>1</v>
      </c>
      <c r="D43" s="3">
        <v>100</v>
      </c>
      <c r="E43" s="3" t="s">
        <v>210</v>
      </c>
      <c r="F43" s="17">
        <f t="shared" ref="F43:F47" si="2">C43*D43</f>
        <v>100</v>
      </c>
    </row>
    <row r="44" spans="1:13" ht="12.75" customHeight="1" x14ac:dyDescent="0.2">
      <c r="B44" s="16" t="s">
        <v>211</v>
      </c>
      <c r="C44" s="3">
        <v>2</v>
      </c>
      <c r="D44" s="3">
        <v>110</v>
      </c>
      <c r="E44" s="3" t="s">
        <v>210</v>
      </c>
      <c r="F44" s="17">
        <f t="shared" si="2"/>
        <v>220</v>
      </c>
    </row>
    <row r="45" spans="1:13" ht="12.75" customHeight="1" x14ac:dyDescent="0.2">
      <c r="B45" s="16" t="s">
        <v>212</v>
      </c>
      <c r="C45" s="3">
        <v>1</v>
      </c>
      <c r="D45" s="3">
        <v>16.5</v>
      </c>
      <c r="E45" s="3" t="s">
        <v>210</v>
      </c>
      <c r="F45" s="17">
        <f t="shared" si="2"/>
        <v>16.5</v>
      </c>
    </row>
    <row r="46" spans="1:13" ht="12.75" customHeight="1" x14ac:dyDescent="0.2">
      <c r="B46" s="16" t="s">
        <v>213</v>
      </c>
      <c r="C46" s="3">
        <v>1</v>
      </c>
      <c r="D46" s="3">
        <v>29</v>
      </c>
      <c r="E46" s="3" t="s">
        <v>210</v>
      </c>
      <c r="F46" s="17">
        <f t="shared" si="2"/>
        <v>29</v>
      </c>
    </row>
    <row r="47" spans="1:13" ht="12.75" customHeight="1" x14ac:dyDescent="0.2">
      <c r="B47" s="16" t="s">
        <v>214</v>
      </c>
      <c r="C47" s="3">
        <v>1</v>
      </c>
      <c r="D47" s="3">
        <v>12</v>
      </c>
      <c r="E47" s="3" t="s">
        <v>210</v>
      </c>
      <c r="F47" s="17">
        <f t="shared" si="2"/>
        <v>12</v>
      </c>
    </row>
    <row r="48" spans="1:13" ht="12.75" customHeight="1" x14ac:dyDescent="0.2">
      <c r="B48" s="18"/>
      <c r="F48" s="17"/>
    </row>
    <row r="49" spans="2:7" ht="12.75" customHeight="1" x14ac:dyDescent="0.2">
      <c r="B49" s="13" t="s">
        <v>215</v>
      </c>
      <c r="C49" s="19"/>
      <c r="D49" s="19"/>
      <c r="E49" s="19"/>
      <c r="F49" s="15">
        <f>SUM(F43:F47)</f>
        <v>377.5</v>
      </c>
      <c r="G49" s="20">
        <f>F49/12</f>
        <v>31.458333333333332</v>
      </c>
    </row>
    <row r="50" spans="2:7" ht="12.75" customHeight="1" x14ac:dyDescent="0.2"/>
    <row r="51" spans="2:7" ht="12.75" customHeight="1" x14ac:dyDescent="0.2"/>
    <row r="52" spans="2:7" ht="12.75" customHeight="1" x14ac:dyDescent="0.2">
      <c r="B52" s="24" t="s">
        <v>216</v>
      </c>
      <c r="C52" s="25"/>
      <c r="D52" s="25"/>
      <c r="E52" s="25"/>
      <c r="F52" s="25"/>
    </row>
    <row r="53" spans="2:7" ht="12.75" customHeight="1" x14ac:dyDescent="0.2">
      <c r="B53" s="3" t="s">
        <v>217</v>
      </c>
    </row>
    <row r="54" spans="2:7" ht="12.75" customHeight="1" x14ac:dyDescent="0.2">
      <c r="B54" s="3" t="s">
        <v>218</v>
      </c>
    </row>
    <row r="55" spans="2:7" ht="12.75" customHeight="1" x14ac:dyDescent="0.2"/>
    <row r="56" spans="2:7" ht="12.75" customHeight="1" x14ac:dyDescent="0.2"/>
    <row r="57" spans="2:7" ht="12.75" customHeight="1" x14ac:dyDescent="0.2"/>
    <row r="58" spans="2:7" ht="12.75" customHeight="1" x14ac:dyDescent="0.2"/>
    <row r="59" spans="2:7" ht="12.75" customHeight="1" x14ac:dyDescent="0.2"/>
    <row r="60" spans="2:7" ht="12.75" customHeight="1" x14ac:dyDescent="0.2"/>
    <row r="61" spans="2:7" ht="12.75" customHeight="1" x14ac:dyDescent="0.2"/>
    <row r="62" spans="2:7" ht="12.75" customHeight="1" x14ac:dyDescent="0.2"/>
    <row r="63" spans="2:7" ht="12.75" customHeight="1" x14ac:dyDescent="0.2"/>
    <row r="64" spans="2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spans="5:5" ht="12.75" customHeight="1" x14ac:dyDescent="0.2"/>
    <row r="466" spans="5:5" ht="12.75" customHeight="1" x14ac:dyDescent="0.2"/>
    <row r="467" spans="5:5" ht="12.75" customHeight="1" x14ac:dyDescent="0.2"/>
    <row r="468" spans="5:5" ht="12.75" customHeight="1" x14ac:dyDescent="0.2"/>
    <row r="469" spans="5:5" ht="12.75" customHeight="1" x14ac:dyDescent="0.2"/>
    <row r="470" spans="5:5" ht="12.75" customHeight="1" x14ac:dyDescent="0.2"/>
    <row r="471" spans="5:5" ht="12.75" customHeight="1" x14ac:dyDescent="0.2"/>
    <row r="472" spans="5:5" ht="12.75" customHeight="1" x14ac:dyDescent="0.2"/>
    <row r="473" spans="5:5" ht="12.75" customHeight="1" x14ac:dyDescent="0.2"/>
    <row r="474" spans="5:5" ht="12.75" customHeight="1" x14ac:dyDescent="0.2"/>
    <row r="475" spans="5:5" ht="12.75" customHeight="1" x14ac:dyDescent="0.2"/>
    <row r="476" spans="5:5" ht="12.75" customHeight="1" x14ac:dyDescent="0.2"/>
    <row r="477" spans="5:5" ht="12.75" customHeight="1" x14ac:dyDescent="0.2"/>
    <row r="478" spans="5:5" ht="12.75" customHeight="1" x14ac:dyDescent="0.2">
      <c r="E478" s="3" t="s">
        <v>219</v>
      </c>
    </row>
    <row r="479" spans="5:5" ht="12.75" customHeight="1" x14ac:dyDescent="0.2"/>
    <row r="480" spans="5:5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</sheetData>
  <mergeCells count="10">
    <mergeCell ref="A33:J33"/>
    <mergeCell ref="B41:F41"/>
    <mergeCell ref="B52:F52"/>
    <mergeCell ref="A1:L2"/>
    <mergeCell ref="A3:L3"/>
    <mergeCell ref="L5:L9"/>
    <mergeCell ref="L10:L11"/>
    <mergeCell ref="L12:L18"/>
    <mergeCell ref="L19:L22"/>
    <mergeCell ref="L23:L32"/>
  </mergeCells>
  <hyperlinks>
    <hyperlink ref="H5" r:id="rId1" xr:uid="{00000000-0004-0000-0000-000000000000}"/>
    <hyperlink ref="H6" r:id="rId2" xr:uid="{00000000-0004-0000-0000-000001000000}"/>
    <hyperlink ref="H7" r:id="rId3" xr:uid="{00000000-0004-0000-0000-000002000000}"/>
    <hyperlink ref="H8" r:id="rId4" xr:uid="{00000000-0004-0000-0000-000003000000}"/>
    <hyperlink ref="H9" r:id="rId5" xr:uid="{00000000-0004-0000-0000-000004000000}"/>
    <hyperlink ref="I9" r:id="rId6" xr:uid="{00000000-0004-0000-0000-000005000000}"/>
    <hyperlink ref="H10" r:id="rId7" xr:uid="{00000000-0004-0000-0000-000006000000}"/>
    <hyperlink ref="H11" r:id="rId8" xr:uid="{00000000-0004-0000-0000-000007000000}"/>
    <hyperlink ref="H12" r:id="rId9" xr:uid="{00000000-0004-0000-0000-000008000000}"/>
    <hyperlink ref="H13" r:id="rId10" xr:uid="{00000000-0004-0000-0000-000009000000}"/>
    <hyperlink ref="H14" r:id="rId11" xr:uid="{00000000-0004-0000-0000-00000A000000}"/>
    <hyperlink ref="H15" r:id="rId12" xr:uid="{00000000-0004-0000-0000-00000B000000}"/>
    <hyperlink ref="H16" r:id="rId13" xr:uid="{00000000-0004-0000-0000-00000C000000}"/>
    <hyperlink ref="I16" r:id="rId14" xr:uid="{00000000-0004-0000-0000-00000D000000}"/>
    <hyperlink ref="H17" r:id="rId15" xr:uid="{00000000-0004-0000-0000-00000E000000}"/>
    <hyperlink ref="H18" r:id="rId16" xr:uid="{00000000-0004-0000-0000-00000F000000}"/>
    <hyperlink ref="I18" r:id="rId17" xr:uid="{00000000-0004-0000-0000-000010000000}"/>
    <hyperlink ref="H19" r:id="rId18" xr:uid="{00000000-0004-0000-0000-000011000000}"/>
    <hyperlink ref="H20" r:id="rId19" xr:uid="{00000000-0004-0000-0000-000012000000}"/>
    <hyperlink ref="I20" r:id="rId20" xr:uid="{00000000-0004-0000-0000-000013000000}"/>
    <hyperlink ref="H21" r:id="rId21" xr:uid="{00000000-0004-0000-0000-000014000000}"/>
    <hyperlink ref="H22" r:id="rId22" xr:uid="{00000000-0004-0000-0000-000015000000}"/>
    <hyperlink ref="I22" r:id="rId23" xr:uid="{00000000-0004-0000-0000-000016000000}"/>
    <hyperlink ref="H23" r:id="rId24" xr:uid="{00000000-0004-0000-0000-000017000000}"/>
    <hyperlink ref="H24" r:id="rId25" xr:uid="{00000000-0004-0000-0000-000018000000}"/>
    <hyperlink ref="H25" r:id="rId26" xr:uid="{00000000-0004-0000-0000-000019000000}"/>
    <hyperlink ref="H26" r:id="rId27" xr:uid="{00000000-0004-0000-0000-00001A000000}"/>
    <hyperlink ref="H27" r:id="rId28" xr:uid="{00000000-0004-0000-0000-00001B000000}"/>
    <hyperlink ref="H28" r:id="rId29" xr:uid="{00000000-0004-0000-0000-00001C000000}"/>
    <hyperlink ref="H29" r:id="rId30" xr:uid="{00000000-0004-0000-0000-00001D000000}"/>
    <hyperlink ref="H30" r:id="rId31" xr:uid="{00000000-0004-0000-0000-00001E000000}"/>
    <hyperlink ref="H31" r:id="rId32" xr:uid="{00000000-0004-0000-0000-00001F000000}"/>
    <hyperlink ref="H32" r:id="rId33" xr:uid="{00000000-0004-0000-0000-000020000000}"/>
  </hyperlink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Kadeja Alhossaini</dc:creator>
  <cp:lastModifiedBy>NAU Student</cp:lastModifiedBy>
  <dcterms:created xsi:type="dcterms:W3CDTF">2020-02-22T03:59:16Z</dcterms:created>
  <dcterms:modified xsi:type="dcterms:W3CDTF">2020-02-22T03:59:16Z</dcterms:modified>
</cp:coreProperties>
</file>